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3 AFFAIRES EN COURS\CAILLAULT PYC\NANCY COUR ADMINISTRATIVE D'APPEL CAA hotel de fontenoy (PYC) n° 2023-534\3 PRO-DCE\CCTP + EST CPG\"/>
    </mc:Choice>
  </mc:AlternateContent>
  <xr:revisionPtr revIDLastSave="0" documentId="13_ncr:1_{2AFDBC79-D15E-450E-BC0B-42B0DC923CF5}" xr6:coauthVersionLast="47" xr6:coauthVersionMax="47" xr10:uidLastSave="{00000000-0000-0000-0000-000000000000}"/>
  <bookViews>
    <workbookView xWindow="-19320" yWindow="-120" windowWidth="19440" windowHeight="15000" activeTab="2" xr2:uid="{DADA3BB9-33C1-4090-B51F-1EC06028121F}"/>
  </bookViews>
  <sheets>
    <sheet name="PDG01" sheetId="1" r:id="rId1"/>
    <sheet name="LOT 01A  MAC-GO " sheetId="2" r:id="rId2"/>
    <sheet name="lot 01B MPDT" sheetId="3" r:id="rId3"/>
  </sheets>
  <definedNames>
    <definedName name="_xlnm.Print_Titles" localSheetId="1">'LOT 01A  MAC-GO '!$1:$9</definedName>
    <definedName name="_xlnm.Print_Titles" localSheetId="2">'lot 01B MPDT'!$1:$3</definedName>
    <definedName name="_xlnm.Print_Area" localSheetId="1">'LOT 01A  MAC-GO '!$A$1:$H$65</definedName>
    <definedName name="_xlnm.Print_Area" localSheetId="2">'lot 01B MPDT'!$A$1:$G$400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2" i="3" l="1"/>
  <c r="G292" i="3"/>
  <c r="H263" i="3"/>
  <c r="G263" i="3"/>
  <c r="H262" i="3"/>
  <c r="A262" i="3"/>
  <c r="H241" i="3"/>
  <c r="G241" i="3"/>
  <c r="H240" i="3"/>
  <c r="A240" i="3"/>
  <c r="H210" i="3"/>
  <c r="G210" i="3"/>
  <c r="H209" i="3"/>
  <c r="A209" i="3"/>
  <c r="H195" i="3"/>
  <c r="G195" i="3"/>
  <c r="H194" i="3"/>
  <c r="A194" i="3"/>
  <c r="A126" i="3"/>
  <c r="A124" i="3"/>
  <c r="H125" i="3"/>
  <c r="H124" i="3"/>
  <c r="G125" i="3"/>
  <c r="H407" i="3" l="1"/>
  <c r="H406" i="3"/>
  <c r="H405" i="3"/>
  <c r="H404" i="3"/>
  <c r="H403" i="3"/>
  <c r="H402" i="3"/>
  <c r="H401" i="3"/>
  <c r="H377" i="3"/>
  <c r="A377" i="3"/>
  <c r="H376" i="3"/>
  <c r="A376" i="3"/>
  <c r="H375" i="3"/>
  <c r="A375" i="3"/>
  <c r="G371" i="3"/>
  <c r="G369" i="3"/>
  <c r="G365" i="3"/>
  <c r="G363" i="3"/>
  <c r="G361" i="3"/>
  <c r="G359" i="3"/>
  <c r="G357" i="3"/>
  <c r="G355" i="3"/>
  <c r="G353" i="3"/>
  <c r="G351" i="3"/>
  <c r="G347" i="3"/>
  <c r="H341" i="3"/>
  <c r="A341" i="3"/>
  <c r="H340" i="3"/>
  <c r="A340" i="3"/>
  <c r="H339" i="3"/>
  <c r="G339" i="3"/>
  <c r="H338" i="3"/>
  <c r="G338" i="3"/>
  <c r="A338" i="3"/>
  <c r="H337" i="3"/>
  <c r="G337" i="3"/>
  <c r="H336" i="3"/>
  <c r="G336" i="3"/>
  <c r="A336" i="3"/>
  <c r="H335" i="3"/>
  <c r="G335" i="3"/>
  <c r="H334" i="3"/>
  <c r="G334" i="3"/>
  <c r="A334" i="3"/>
  <c r="H333" i="3"/>
  <c r="G333" i="3"/>
  <c r="H332" i="3"/>
  <c r="G332" i="3"/>
  <c r="A332" i="3"/>
  <c r="H331" i="3"/>
  <c r="G331" i="3"/>
  <c r="A331" i="3"/>
  <c r="H330" i="3"/>
  <c r="G330" i="3"/>
  <c r="A330" i="3"/>
  <c r="H329" i="3"/>
  <c r="A329" i="3"/>
  <c r="H328" i="3"/>
  <c r="A328" i="3"/>
  <c r="H327" i="3"/>
  <c r="G327" i="3"/>
  <c r="H326" i="3"/>
  <c r="G326" i="3"/>
  <c r="A326" i="3"/>
  <c r="H325" i="3"/>
  <c r="G325" i="3"/>
  <c r="H324" i="3"/>
  <c r="G324" i="3"/>
  <c r="A324" i="3"/>
  <c r="H323" i="3"/>
  <c r="G323" i="3"/>
  <c r="H322" i="3"/>
  <c r="G322" i="3"/>
  <c r="A322" i="3"/>
  <c r="H321" i="3"/>
  <c r="G321" i="3"/>
  <c r="H319" i="3"/>
  <c r="G319" i="3"/>
  <c r="H318" i="3"/>
  <c r="G318" i="3"/>
  <c r="A318" i="3"/>
  <c r="H317" i="3"/>
  <c r="G317" i="3"/>
  <c r="A317" i="3"/>
  <c r="H316" i="3"/>
  <c r="A316" i="3"/>
  <c r="H315" i="3"/>
  <c r="A315" i="3"/>
  <c r="H314" i="3"/>
  <c r="A314" i="3"/>
  <c r="H313" i="3"/>
  <c r="G313" i="3"/>
  <c r="H311" i="3"/>
  <c r="G311" i="3"/>
  <c r="A311" i="3"/>
  <c r="H310" i="3"/>
  <c r="G310" i="3"/>
  <c r="H309" i="3"/>
  <c r="G309" i="3"/>
  <c r="A309" i="3"/>
  <c r="H308" i="3"/>
  <c r="G308" i="3"/>
  <c r="H307" i="3"/>
  <c r="G307" i="3"/>
  <c r="A307" i="3"/>
  <c r="H306" i="3"/>
  <c r="G306" i="3"/>
  <c r="H305" i="3"/>
  <c r="G305" i="3"/>
  <c r="A305" i="3"/>
  <c r="H304" i="3"/>
  <c r="G304" i="3"/>
  <c r="H303" i="3"/>
  <c r="G303" i="3"/>
  <c r="A303" i="3"/>
  <c r="H302" i="3"/>
  <c r="G302" i="3"/>
  <c r="H301" i="3"/>
  <c r="G301" i="3"/>
  <c r="A301" i="3"/>
  <c r="H300" i="3"/>
  <c r="G300" i="3"/>
  <c r="A300" i="3"/>
  <c r="G299" i="3"/>
  <c r="G298" i="3"/>
  <c r="H297" i="3"/>
  <c r="G297" i="3"/>
  <c r="A297" i="3"/>
  <c r="H296" i="3"/>
  <c r="G296" i="3"/>
  <c r="A296" i="3"/>
  <c r="H295" i="3"/>
  <c r="A295" i="3"/>
  <c r="H294" i="3"/>
  <c r="A294" i="3"/>
  <c r="H293" i="3"/>
  <c r="A293" i="3"/>
  <c r="H290" i="3"/>
  <c r="G290" i="3"/>
  <c r="H288" i="3"/>
  <c r="G288" i="3"/>
  <c r="A288" i="3"/>
  <c r="H287" i="3"/>
  <c r="G287" i="3"/>
  <c r="A287" i="3"/>
  <c r="H286" i="3"/>
  <c r="A286" i="3"/>
  <c r="H285" i="3"/>
  <c r="A285" i="3"/>
  <c r="H284" i="3"/>
  <c r="A284" i="3"/>
  <c r="H283" i="3"/>
  <c r="A283" i="3"/>
  <c r="H282" i="3"/>
  <c r="G282" i="3"/>
  <c r="H281" i="3"/>
  <c r="G281" i="3"/>
  <c r="A281" i="3"/>
  <c r="H277" i="3"/>
  <c r="G277" i="3"/>
  <c r="A277" i="3"/>
  <c r="H276" i="3"/>
  <c r="A276" i="3"/>
  <c r="H275" i="3"/>
  <c r="G275" i="3"/>
  <c r="A275" i="3"/>
  <c r="H274" i="3"/>
  <c r="G274" i="3"/>
  <c r="A274" i="3"/>
  <c r="H273" i="3"/>
  <c r="A273" i="3"/>
  <c r="H272" i="3"/>
  <c r="A272" i="3"/>
  <c r="H271" i="3"/>
  <c r="G271" i="3"/>
  <c r="H270" i="3"/>
  <c r="G270" i="3"/>
  <c r="A270" i="3"/>
  <c r="H268" i="3"/>
  <c r="G268" i="3"/>
  <c r="A268" i="3"/>
  <c r="H267" i="3"/>
  <c r="G267" i="3"/>
  <c r="A267" i="3"/>
  <c r="H266" i="3"/>
  <c r="A266" i="3"/>
  <c r="H265" i="3"/>
  <c r="A265" i="3"/>
  <c r="H264" i="3"/>
  <c r="A264" i="3"/>
  <c r="H261" i="3"/>
  <c r="G261" i="3"/>
  <c r="H259" i="3"/>
  <c r="G259" i="3"/>
  <c r="A259" i="3"/>
  <c r="H258" i="3"/>
  <c r="G258" i="3"/>
  <c r="A258" i="3"/>
  <c r="H257" i="3"/>
  <c r="G257" i="3"/>
  <c r="H255" i="3"/>
  <c r="G255" i="3"/>
  <c r="A255" i="3"/>
  <c r="H254" i="3"/>
  <c r="G254" i="3"/>
  <c r="A254" i="3"/>
  <c r="H253" i="3"/>
  <c r="G253" i="3"/>
  <c r="H252" i="3"/>
  <c r="G252" i="3"/>
  <c r="A252" i="3"/>
  <c r="H250" i="3"/>
  <c r="G250" i="3"/>
  <c r="A250" i="3"/>
  <c r="H248" i="3"/>
  <c r="G248" i="3"/>
  <c r="A248" i="3"/>
  <c r="H247" i="3"/>
  <c r="G247" i="3"/>
  <c r="A247" i="3"/>
  <c r="H246" i="3"/>
  <c r="A246" i="3"/>
  <c r="H245" i="3"/>
  <c r="A245" i="3"/>
  <c r="H244" i="3"/>
  <c r="A244" i="3"/>
  <c r="H243" i="3"/>
  <c r="A243" i="3"/>
  <c r="H242" i="3"/>
  <c r="G242" i="3"/>
  <c r="A242" i="3"/>
  <c r="H239" i="3"/>
  <c r="G239" i="3"/>
  <c r="H238" i="3"/>
  <c r="G238" i="3"/>
  <c r="A238" i="3"/>
  <c r="H233" i="3"/>
  <c r="A233" i="3"/>
  <c r="H232" i="3"/>
  <c r="G232" i="3"/>
  <c r="A232" i="3"/>
  <c r="H231" i="3"/>
  <c r="G231" i="3"/>
  <c r="H230" i="3"/>
  <c r="G230" i="3"/>
  <c r="A230" i="3"/>
  <c r="H228" i="3"/>
  <c r="G228" i="3"/>
  <c r="A228" i="3"/>
  <c r="H227" i="3"/>
  <c r="G227" i="3"/>
  <c r="H226" i="3"/>
  <c r="G226" i="3"/>
  <c r="A226" i="3"/>
  <c r="H220" i="3"/>
  <c r="G220" i="3"/>
  <c r="H215" i="3"/>
  <c r="G215" i="3"/>
  <c r="A215" i="3"/>
  <c r="H214" i="3"/>
  <c r="G214" i="3"/>
  <c r="A214" i="3"/>
  <c r="H212" i="3"/>
  <c r="A212" i="3"/>
  <c r="H211" i="3"/>
  <c r="A211" i="3"/>
  <c r="H208" i="3"/>
  <c r="G208" i="3"/>
  <c r="H206" i="3"/>
  <c r="G206" i="3"/>
  <c r="A206" i="3"/>
  <c r="H203" i="3"/>
  <c r="G203" i="3"/>
  <c r="A203" i="3"/>
  <c r="H202" i="3"/>
  <c r="G202" i="3"/>
  <c r="A202" i="3"/>
  <c r="H201" i="3"/>
  <c r="G201" i="3"/>
  <c r="A201" i="3"/>
  <c r="H200" i="3"/>
  <c r="G200" i="3"/>
  <c r="A200" i="3"/>
  <c r="H199" i="3"/>
  <c r="A199" i="3"/>
  <c r="H198" i="3"/>
  <c r="A198" i="3"/>
  <c r="H197" i="3"/>
  <c r="A197" i="3"/>
  <c r="H196" i="3"/>
  <c r="G196" i="3"/>
  <c r="A196" i="3"/>
  <c r="H193" i="3"/>
  <c r="G193" i="3"/>
  <c r="H192" i="3"/>
  <c r="G192" i="3"/>
  <c r="A192" i="3"/>
  <c r="H191" i="3"/>
  <c r="G191" i="3"/>
  <c r="H190" i="3"/>
  <c r="G190" i="3"/>
  <c r="A190" i="3"/>
  <c r="H185" i="3"/>
  <c r="A185" i="3"/>
  <c r="H183" i="3"/>
  <c r="G183" i="3"/>
  <c r="H179" i="3"/>
  <c r="G179" i="3"/>
  <c r="H177" i="3"/>
  <c r="G177" i="3"/>
  <c r="H176" i="3"/>
  <c r="G176" i="3"/>
  <c r="A176" i="3"/>
  <c r="H175" i="3"/>
  <c r="G175" i="3"/>
  <c r="A175" i="3"/>
  <c r="H172" i="3"/>
  <c r="G172" i="3"/>
  <c r="A172" i="3"/>
  <c r="H171" i="3"/>
  <c r="G171" i="3"/>
  <c r="A171" i="3"/>
  <c r="H170" i="3"/>
  <c r="G170" i="3"/>
  <c r="A170" i="3"/>
  <c r="H169" i="3"/>
  <c r="A169" i="3"/>
  <c r="H168" i="3"/>
  <c r="A168" i="3"/>
  <c r="H167" i="3"/>
  <c r="A167" i="3"/>
  <c r="H166" i="3"/>
  <c r="G166" i="3"/>
  <c r="A166" i="3"/>
  <c r="H165" i="3"/>
  <c r="G165" i="3"/>
  <c r="H164" i="3"/>
  <c r="G164" i="3"/>
  <c r="A164" i="3"/>
  <c r="H163" i="3"/>
  <c r="G163" i="3"/>
  <c r="H162" i="3"/>
  <c r="G162" i="3"/>
  <c r="A162" i="3"/>
  <c r="H161" i="3"/>
  <c r="G161" i="3"/>
  <c r="H160" i="3"/>
  <c r="G160" i="3"/>
  <c r="A160" i="3"/>
  <c r="H159" i="3"/>
  <c r="G159" i="3"/>
  <c r="H155" i="3"/>
  <c r="G155" i="3"/>
  <c r="G154" i="3"/>
  <c r="H153" i="3"/>
  <c r="G153" i="3"/>
  <c r="G152" i="3"/>
  <c r="G151" i="3"/>
  <c r="H150" i="3"/>
  <c r="G150" i="3"/>
  <c r="A150" i="3"/>
  <c r="H149" i="3"/>
  <c r="A149" i="3"/>
  <c r="H148" i="3"/>
  <c r="G148" i="3"/>
  <c r="A148" i="3"/>
  <c r="H147" i="3"/>
  <c r="G147" i="3"/>
  <c r="H142" i="3"/>
  <c r="G142" i="3"/>
  <c r="A142" i="3"/>
  <c r="H141" i="3"/>
  <c r="A141" i="3"/>
  <c r="H140" i="3"/>
  <c r="A140" i="3"/>
  <c r="H139" i="3"/>
  <c r="G139" i="3"/>
  <c r="H138" i="3"/>
  <c r="G138" i="3"/>
  <c r="A138" i="3"/>
  <c r="H137" i="3"/>
  <c r="G137" i="3"/>
  <c r="A137" i="3"/>
  <c r="H135" i="3"/>
  <c r="G135" i="3"/>
  <c r="H132" i="3"/>
  <c r="G132" i="3"/>
  <c r="A132" i="3"/>
  <c r="H131" i="3"/>
  <c r="G131" i="3"/>
  <c r="A131" i="3"/>
  <c r="H129" i="3"/>
  <c r="A129" i="3"/>
  <c r="H128" i="3"/>
  <c r="G128" i="3"/>
  <c r="A128" i="3"/>
  <c r="H127" i="3"/>
  <c r="A127" i="3"/>
  <c r="H126" i="3"/>
  <c r="H123" i="3"/>
  <c r="G123" i="3"/>
  <c r="H121" i="3"/>
  <c r="G121" i="3"/>
  <c r="A121" i="3"/>
  <c r="H119" i="3"/>
  <c r="G119" i="3"/>
  <c r="H118" i="3"/>
  <c r="G118" i="3"/>
  <c r="A118" i="3"/>
  <c r="H116" i="3"/>
  <c r="G116" i="3"/>
  <c r="H113" i="3"/>
  <c r="G113" i="3"/>
  <c r="A113" i="3"/>
  <c r="H111" i="3"/>
  <c r="G111" i="3"/>
  <c r="A111" i="3"/>
  <c r="H110" i="3"/>
  <c r="A110" i="3"/>
  <c r="H109" i="3"/>
  <c r="A109" i="3"/>
  <c r="H108" i="3"/>
  <c r="G108" i="3"/>
  <c r="H107" i="3"/>
  <c r="G107" i="3"/>
  <c r="A107" i="3"/>
  <c r="H106" i="3"/>
  <c r="G106" i="3"/>
  <c r="H104" i="3"/>
  <c r="G104" i="3"/>
  <c r="H99" i="3"/>
  <c r="G99" i="3"/>
  <c r="A99" i="3"/>
  <c r="H98" i="3"/>
  <c r="G98" i="3"/>
  <c r="A98" i="3"/>
  <c r="H97" i="3"/>
  <c r="A97" i="3"/>
  <c r="H96" i="3"/>
  <c r="A96" i="3"/>
  <c r="H95" i="3"/>
  <c r="A95" i="3"/>
  <c r="H94" i="3"/>
  <c r="G94" i="3"/>
  <c r="H93" i="3"/>
  <c r="A93" i="3"/>
  <c r="H92" i="3"/>
  <c r="G92" i="3"/>
  <c r="H91" i="3"/>
  <c r="A91" i="3"/>
  <c r="H90" i="3"/>
  <c r="G90" i="3"/>
  <c r="H89" i="3"/>
  <c r="A89" i="3"/>
  <c r="H88" i="3"/>
  <c r="G88" i="3"/>
  <c r="H87" i="3"/>
  <c r="A87" i="3"/>
  <c r="H86" i="3"/>
  <c r="G86" i="3"/>
  <c r="H85" i="3"/>
  <c r="A85" i="3"/>
  <c r="H84" i="3"/>
  <c r="G84" i="3"/>
  <c r="H83" i="3"/>
  <c r="A83" i="3"/>
  <c r="H82" i="3"/>
  <c r="G82" i="3"/>
  <c r="H81" i="3"/>
  <c r="A81" i="3"/>
  <c r="H80" i="3"/>
  <c r="G80" i="3"/>
  <c r="H79" i="3"/>
  <c r="A79" i="3"/>
  <c r="H78" i="3"/>
  <c r="G78" i="3"/>
  <c r="H77" i="3"/>
  <c r="A77" i="3"/>
  <c r="A76" i="3"/>
  <c r="H75" i="3"/>
  <c r="G75" i="3"/>
  <c r="A75" i="3"/>
  <c r="H74" i="3"/>
  <c r="G74" i="3"/>
  <c r="H73" i="3"/>
  <c r="G73" i="3"/>
  <c r="A73" i="3"/>
  <c r="H72" i="3"/>
  <c r="G72" i="3"/>
  <c r="H71" i="3"/>
  <c r="G71" i="3"/>
  <c r="A71" i="3"/>
  <c r="H70" i="3"/>
  <c r="G70" i="3"/>
  <c r="G69" i="3"/>
  <c r="H68" i="3"/>
  <c r="G68" i="3"/>
  <c r="H66" i="3"/>
  <c r="G66" i="3"/>
  <c r="H62" i="3"/>
  <c r="G62" i="3"/>
  <c r="A62" i="3"/>
  <c r="H61" i="3"/>
  <c r="G61" i="3"/>
  <c r="A61" i="3"/>
  <c r="H60" i="3"/>
  <c r="G60" i="3"/>
  <c r="A60" i="3"/>
  <c r="H59" i="3"/>
  <c r="A59" i="3"/>
  <c r="H58" i="3"/>
  <c r="A58" i="3"/>
  <c r="H57" i="3"/>
  <c r="A57" i="3"/>
  <c r="H56" i="3"/>
  <c r="G56" i="3"/>
  <c r="H55" i="3"/>
  <c r="G55" i="3"/>
  <c r="A55" i="3"/>
  <c r="H54" i="3"/>
  <c r="G54" i="3"/>
  <c r="H53" i="3"/>
  <c r="G53" i="3"/>
  <c r="A53" i="3"/>
  <c r="H52" i="3"/>
  <c r="G52" i="3"/>
  <c r="A52" i="3"/>
  <c r="G51" i="3"/>
  <c r="H50" i="3"/>
  <c r="G50" i="3"/>
  <c r="H48" i="3"/>
  <c r="G48" i="3"/>
  <c r="A48" i="3"/>
  <c r="H46" i="3"/>
  <c r="G46" i="3"/>
  <c r="A46" i="3"/>
  <c r="H40" i="3"/>
  <c r="G40" i="3"/>
  <c r="A40" i="3"/>
  <c r="G39" i="3"/>
  <c r="H37" i="3"/>
  <c r="G37" i="3"/>
  <c r="A37" i="3"/>
  <c r="H36" i="3"/>
  <c r="A36" i="3"/>
  <c r="H35" i="3"/>
  <c r="A35" i="3"/>
  <c r="H34" i="3"/>
  <c r="A34" i="3"/>
  <c r="H33" i="3"/>
  <c r="G33" i="3"/>
  <c r="H32" i="3"/>
  <c r="G32" i="3"/>
  <c r="A32" i="3"/>
  <c r="H31" i="3"/>
  <c r="H30" i="3"/>
  <c r="H29" i="3"/>
  <c r="G29" i="3"/>
  <c r="H28" i="3"/>
  <c r="H27" i="3"/>
  <c r="H26" i="3"/>
  <c r="H25" i="3"/>
  <c r="G25" i="3"/>
  <c r="A25" i="3"/>
  <c r="H24" i="3"/>
  <c r="G24" i="3"/>
  <c r="A24" i="3"/>
  <c r="H23" i="3"/>
  <c r="H22" i="3"/>
  <c r="G22" i="3"/>
  <c r="H21" i="3"/>
  <c r="H20" i="3"/>
  <c r="H19" i="3"/>
  <c r="H18" i="3"/>
  <c r="G18" i="3"/>
  <c r="A18" i="3"/>
  <c r="H17" i="3"/>
  <c r="G17" i="3"/>
  <c r="A17" i="3"/>
  <c r="H16" i="3"/>
  <c r="H15" i="3"/>
  <c r="A15" i="3"/>
  <c r="H14" i="3"/>
  <c r="H13" i="3"/>
  <c r="A13" i="3"/>
  <c r="H12" i="3"/>
  <c r="G12" i="3"/>
  <c r="H11" i="3"/>
  <c r="A11" i="3"/>
  <c r="H10" i="3"/>
  <c r="A10" i="3"/>
  <c r="H6" i="3"/>
  <c r="G6" i="3"/>
  <c r="A6" i="3"/>
  <c r="H62" i="2"/>
  <c r="H61" i="2"/>
  <c r="H60" i="2"/>
  <c r="H59" i="2"/>
  <c r="H58" i="2"/>
  <c r="H57" i="2"/>
  <c r="H56" i="2"/>
  <c r="H55" i="2"/>
  <c r="H54" i="2"/>
  <c r="H53" i="2"/>
  <c r="H52" i="2"/>
  <c r="H51" i="2"/>
  <c r="H63" i="2" s="1"/>
  <c r="H49" i="2"/>
  <c r="H48" i="2"/>
  <c r="H47" i="2"/>
  <c r="H46" i="2"/>
  <c r="H50" i="2" s="1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45" i="2" s="1"/>
  <c r="H29" i="2"/>
  <c r="H28" i="2"/>
  <c r="H27" i="2"/>
  <c r="H26" i="2"/>
  <c r="H25" i="2"/>
  <c r="H24" i="2"/>
  <c r="H23" i="2"/>
  <c r="H22" i="2"/>
  <c r="H21" i="2"/>
  <c r="H20" i="2"/>
  <c r="H19" i="2"/>
  <c r="H30" i="2" s="1"/>
  <c r="A292" i="3" l="1"/>
  <c r="A263" i="3"/>
  <c r="G284" i="3"/>
  <c r="G366" i="3" s="1"/>
  <c r="A241" i="3"/>
  <c r="A210" i="3"/>
  <c r="A195" i="3"/>
  <c r="A125" i="3"/>
  <c r="F149" i="3"/>
  <c r="G149" i="3" s="1"/>
  <c r="F141" i="3"/>
  <c r="G141" i="3" s="1"/>
  <c r="G273" i="3"/>
  <c r="G364" i="3" s="1"/>
  <c r="A325" i="3"/>
  <c r="F185" i="3"/>
  <c r="G185" i="3" s="1"/>
  <c r="F197" i="3"/>
  <c r="G197" i="3" s="1"/>
  <c r="F243" i="3"/>
  <c r="G243" i="3" s="1"/>
  <c r="G265" i="3"/>
  <c r="G362" i="3" s="1"/>
  <c r="G315" i="3"/>
  <c r="G370" i="3" s="1"/>
  <c r="A33" i="3"/>
  <c r="F127" i="3"/>
  <c r="G127" i="3" s="1"/>
  <c r="F233" i="3"/>
  <c r="G233" i="3" s="1"/>
  <c r="F167" i="3"/>
  <c r="G167" i="3" s="1"/>
  <c r="G212" i="3"/>
  <c r="G358" i="3" s="1"/>
  <c r="G58" i="3"/>
  <c r="G348" i="3" s="1"/>
  <c r="G35" i="3"/>
  <c r="G346" i="3" s="1"/>
  <c r="G96" i="3"/>
  <c r="G350" i="3" s="1"/>
  <c r="G294" i="3"/>
  <c r="G368" i="3" s="1"/>
  <c r="A80" i="3"/>
  <c r="F110" i="3"/>
  <c r="G110" i="3" s="1"/>
  <c r="G329" i="3"/>
  <c r="G372" i="3" s="1"/>
  <c r="G341" i="3"/>
  <c r="G374" i="3" s="1"/>
  <c r="H64" i="2"/>
  <c r="A313" i="3"/>
  <c r="A78" i="3"/>
  <c r="A94" i="3"/>
  <c r="A104" i="3"/>
  <c r="A116" i="3"/>
  <c r="A161" i="3"/>
  <c r="A183" i="3"/>
  <c r="A193" i="3"/>
  <c r="A239" i="3"/>
  <c r="A323" i="3"/>
  <c r="A29" i="3"/>
  <c r="A50" i="3"/>
  <c r="A56" i="3"/>
  <c r="A72" i="3"/>
  <c r="A88" i="3"/>
  <c r="A108" i="3"/>
  <c r="A135" i="3"/>
  <c r="A290" i="3"/>
  <c r="A302" i="3"/>
  <c r="A310" i="3"/>
  <c r="A337" i="3"/>
  <c r="A84" i="3"/>
  <c r="A282" i="3"/>
  <c r="A14" i="3"/>
  <c r="A22" i="3"/>
  <c r="A82" i="3"/>
  <c r="A139" i="3"/>
  <c r="A159" i="3"/>
  <c r="A177" i="3"/>
  <c r="A191" i="3"/>
  <c r="A227" i="3"/>
  <c r="A271" i="3"/>
  <c r="A321" i="3"/>
  <c r="A68" i="3"/>
  <c r="A261" i="3"/>
  <c r="A319" i="3"/>
  <c r="A54" i="3"/>
  <c r="A70" i="3"/>
  <c r="A92" i="3"/>
  <c r="A106" i="3"/>
  <c r="A231" i="3"/>
  <c r="A308" i="3"/>
  <c r="A335" i="3"/>
  <c r="A20" i="3"/>
  <c r="A74" i="3"/>
  <c r="A304" i="3"/>
  <c r="A339" i="3"/>
  <c r="A66" i="3"/>
  <c r="A86" i="3"/>
  <c r="A123" i="3"/>
  <c r="A165" i="3"/>
  <c r="A220" i="3"/>
  <c r="A327" i="3"/>
  <c r="A12" i="3"/>
  <c r="A23" i="3"/>
  <c r="A31" i="3"/>
  <c r="A179" i="3"/>
  <c r="A253" i="3"/>
  <c r="A306" i="3"/>
  <c r="A333" i="3"/>
  <c r="A16" i="3"/>
  <c r="A27" i="3"/>
  <c r="A90" i="3"/>
  <c r="A119" i="3"/>
  <c r="A147" i="3"/>
  <c r="A163" i="3"/>
  <c r="A208" i="3"/>
  <c r="A257" i="3"/>
  <c r="G169" i="3" l="1"/>
  <c r="G354" i="3" s="1"/>
  <c r="G129" i="3"/>
  <c r="G352" i="3" s="1"/>
  <c r="G199" i="3"/>
  <c r="G356" i="3" s="1"/>
  <c r="G245" i="3"/>
  <c r="G360" i="3" s="1"/>
  <c r="H65" i="2"/>
  <c r="G384" i="3"/>
  <c r="G377" i="3" l="1"/>
  <c r="G387" i="3" s="1"/>
  <c r="G391" i="3" l="1"/>
  <c r="G392" i="3" l="1"/>
  <c r="G395" i="3" s="1"/>
  <c r="G396" i="3" l="1"/>
  <c r="G399" i="3" s="1"/>
</calcChain>
</file>

<file path=xl/sharedStrings.xml><?xml version="1.0" encoding="utf-8"?>
<sst xmlns="http://schemas.openxmlformats.org/spreadsheetml/2006/main" count="449" uniqueCount="275">
  <si>
    <t>54 – NANCY</t>
  </si>
  <si>
    <t>HOTEL FONTENOY 
COUR ADMINISTRATIVE D’APPEL</t>
  </si>
  <si>
    <t>AMENAGEMENT ET MISE EN ACCESSIBILITÉ 
DU REZ-DE-CHAUSSEE</t>
  </si>
  <si>
    <t>PRO-DCE</t>
  </si>
  <si>
    <t>CDPGF</t>
  </si>
  <si>
    <t>LOT N° 01 - MACONNERIE - GROS-ŒUVRE 
CLOISON SECHE</t>
  </si>
  <si>
    <t>Decembre 2025</t>
  </si>
  <si>
    <t>Architecte mandataire</t>
  </si>
  <si>
    <r>
      <t xml:space="preserve">Agence d’Architecture CAILLAULT &amp; ASSOCIES SAS 
Architecte en Chef des Monuments Historiques
</t>
    </r>
    <r>
      <rPr>
        <sz val="9"/>
        <rFont val="Times New Roman"/>
        <family val="1"/>
      </rPr>
      <t>1, rue Bénard, 75014 Paris
Tél. 01 53 90 20 40 - acmh@agencecaillault.com</t>
    </r>
  </si>
  <si>
    <t>BET Structure</t>
  </si>
  <si>
    <r>
      <t xml:space="preserve">BET2C 
</t>
    </r>
    <r>
      <rPr>
        <sz val="9"/>
        <rFont val="Times New Roman"/>
        <family val="1"/>
      </rPr>
      <t xml:space="preserve">395, rue Guy Pernin, 54200 Toul
Tél. 03 83 44 92 10/ info@bet2c.fr </t>
    </r>
  </si>
  <si>
    <t>Economie de la Construction</t>
  </si>
  <si>
    <r>
      <t xml:space="preserve">Cabinet Philippe GRANDFILS SAS
</t>
    </r>
    <r>
      <rPr>
        <sz val="9"/>
        <rFont val="Times New Roman"/>
        <family val="1"/>
      </rPr>
      <t>75, avenue Parmentier - 75544 Paris cedex 11
Tél. 01 58 30 61 83 - philippegrandfils@gmail.com</t>
    </r>
  </si>
  <si>
    <t>BET2C</t>
  </si>
  <si>
    <t>395 Rue Guy Pernin</t>
  </si>
  <si>
    <t>Décomposition du Prix Global et Forfaitaire - DCE</t>
  </si>
  <si>
    <t>COUR D'APPEL - TA DE NANCY</t>
  </si>
  <si>
    <t>APD - COUR D'APPEL - TA DE NANCY</t>
  </si>
  <si>
    <t>LOT n°01. MACONNERIE  - GROS OEUVRE  - CLOISON SECHE</t>
  </si>
  <si>
    <t>28/10/2024</t>
  </si>
  <si>
    <t>NOTA : DOCUMENT A RETOURNER COMPLETÉ AU FORMAT .PDF ET .XLS / TOUTE MODIFICATION DE CE DOCUMENT DEVRA ETRE VISIBLE EN ROUGE.</t>
  </si>
  <si>
    <t>N°</t>
  </si>
  <si>
    <t>Ref.</t>
  </si>
  <si>
    <t>Désignation</t>
  </si>
  <si>
    <t>U</t>
  </si>
  <si>
    <t>Qté</t>
  </si>
  <si>
    <t>Qté ent.</t>
  </si>
  <si>
    <t>Prix Unitaire</t>
  </si>
  <si>
    <t>Montant HT</t>
  </si>
  <si>
    <t>Les quantités ci-dessous sont données à titre indicatif, celles-ci représentent les quantités minimum à mettre en œuvre, il appartiendra à l'entreprise de valider ou  d'adapter les quantités dans le cadre de son offre  globale et forfaitaire</t>
  </si>
  <si>
    <t>CHAPITRE A/
TRAVAUX DE MACONNERIE - GROS-ŒUVRE</t>
  </si>
  <si>
    <t>01.3</t>
  </si>
  <si>
    <t>DESCRIPTION DE TRAVAUX</t>
  </si>
  <si>
    <t>01.3.1</t>
  </si>
  <si>
    <t>Études d'exécution</t>
  </si>
  <si>
    <t>ft</t>
  </si>
  <si>
    <t>01.3.2</t>
  </si>
  <si>
    <t>Installation de chantier, branchements, clôture , repli</t>
  </si>
  <si>
    <t>01.3.3</t>
  </si>
  <si>
    <t>Installation de l'atelier de micropieux</t>
  </si>
  <si>
    <t>01.3.4</t>
  </si>
  <si>
    <t>Curage - Démolitions</t>
  </si>
  <si>
    <t>01.3.4.1</t>
  </si>
  <si>
    <t>Curage</t>
  </si>
  <si>
    <t>m²</t>
  </si>
  <si>
    <t>01.3.4.2</t>
  </si>
  <si>
    <t>Démolitions légères</t>
  </si>
  <si>
    <t>01.3.4.3</t>
  </si>
  <si>
    <t>Démolition d'allège</t>
  </si>
  <si>
    <t>01.3.4.4</t>
  </si>
  <si>
    <t>Démolition de pavés, décaissement</t>
  </si>
  <si>
    <t>01.3.4.6</t>
  </si>
  <si>
    <t>Démolition de plancher</t>
  </si>
  <si>
    <t>01.3.4.7</t>
  </si>
  <si>
    <t>A/ TRAVAUX DE MACONNERIE - GROS-ŒUVRE</t>
  </si>
  <si>
    <t>01.3.4.8</t>
  </si>
  <si>
    <t>Sous-Total HT de Curage - Démolitions</t>
  </si>
  <si>
    <t>01.3.5</t>
  </si>
  <si>
    <t>Infrastructure</t>
  </si>
  <si>
    <t>01.3.5.1</t>
  </si>
  <si>
    <t>Déblais soignés</t>
  </si>
  <si>
    <t>m³</t>
  </si>
  <si>
    <t>01.3.5.2</t>
  </si>
  <si>
    <t>Evacuation des terres</t>
  </si>
  <si>
    <t>01.3.5.3</t>
  </si>
  <si>
    <t>Installation de la machine à micro pieux à l'intérieur du sous-sol</t>
  </si>
  <si>
    <t>01.3.5.4</t>
  </si>
  <si>
    <t>Implantations</t>
  </si>
  <si>
    <t>u</t>
  </si>
  <si>
    <t>01.3.5.5</t>
  </si>
  <si>
    <t>Forage des micropieux</t>
  </si>
  <si>
    <t>01.3.5.5.1</t>
  </si>
  <si>
    <t>Intérieur</t>
  </si>
  <si>
    <t>ml</t>
  </si>
  <si>
    <t>01.3.5.5.2</t>
  </si>
  <si>
    <t>Extérieur</t>
  </si>
  <si>
    <t>01.3.5.6</t>
  </si>
  <si>
    <t>Recépage</t>
  </si>
  <si>
    <t>01.3.5.7</t>
  </si>
  <si>
    <t>Carottages des voiles pour passage profilé HEB220</t>
  </si>
  <si>
    <t>01.3.5.8</t>
  </si>
  <si>
    <t>Barrettes de reprise des voiles - HEB220</t>
  </si>
  <si>
    <t>01.3.5.9</t>
  </si>
  <si>
    <t>Longrines</t>
  </si>
  <si>
    <t>Sous-Total HT de Infrastructure</t>
  </si>
  <si>
    <t>01.3.6</t>
  </si>
  <si>
    <t>Finitions</t>
  </si>
  <si>
    <t>01.3.6.1</t>
  </si>
  <si>
    <t>Réfection et raccordement des zones pavées</t>
  </si>
  <si>
    <t>01.3.6.2</t>
  </si>
  <si>
    <t>Seuil d'accès PMR</t>
  </si>
  <si>
    <t>01.3.6.3</t>
  </si>
  <si>
    <t>Revêtements en pierre - pierre de bourgogne</t>
  </si>
  <si>
    <t>Sous-Total HT de Finitions</t>
  </si>
  <si>
    <t>01.3.7</t>
  </si>
  <si>
    <t>Gros œuvre</t>
  </si>
  <si>
    <t>01.3.7.1</t>
  </si>
  <si>
    <t>Planchers</t>
  </si>
  <si>
    <t>01.3.7.1.1</t>
  </si>
  <si>
    <t>Niveau bas -0.47 / 0.00</t>
  </si>
  <si>
    <t>01.3.7.1.2</t>
  </si>
  <si>
    <t>Niveau haut 0.00</t>
  </si>
  <si>
    <t>01.3.7.1.3</t>
  </si>
  <si>
    <t>Ancienne descente en cave</t>
  </si>
  <si>
    <t>01.3.7.1.4</t>
  </si>
  <si>
    <t>Trappe</t>
  </si>
  <si>
    <t>01.3.7.1.5</t>
  </si>
  <si>
    <t>Marches d'escalier</t>
  </si>
  <si>
    <t>01.3.7.2</t>
  </si>
  <si>
    <t>Extérieur - Finitions</t>
  </si>
  <si>
    <t>01.3.7.3</t>
  </si>
  <si>
    <t>Superstructures</t>
  </si>
  <si>
    <t>01.3.7.3.1</t>
  </si>
  <si>
    <t>Création d'ouverture entre salle des pas perdus et bâtiment principal</t>
  </si>
  <si>
    <t>01.3.7.3.2</t>
  </si>
  <si>
    <t>Adaptation des portes réouvertes</t>
  </si>
  <si>
    <t>01.3.7.4</t>
  </si>
  <si>
    <t>Réseaux EP (y compris raccords et branchements)</t>
  </si>
  <si>
    <t>Sous-Total HT de Gros œuvre</t>
  </si>
  <si>
    <t>Sous-Total HT de DESCRIPTION DE TRAVAUX</t>
  </si>
  <si>
    <t>MONTANT HT - CHAPITRE A/ TRAVAUX DE MACONNERIE - GROS-ŒUVRE</t>
  </si>
  <si>
    <t>LOT N° 01 - MACONNERIE - GROS-OEUVRE - CLOISON SECHE</t>
  </si>
  <si>
    <t>CCTP</t>
  </si>
  <si>
    <t>DESIGNATION DES OUVRAGES</t>
  </si>
  <si>
    <t>Q.</t>
  </si>
  <si>
    <t>PU.</t>
  </si>
  <si>
    <t>SOMMES</t>
  </si>
  <si>
    <t>CHAPITRE B/
TRAVAUX DE MACONNERIE - PIERRE DE TAILLE - CLOISON SECHE</t>
  </si>
  <si>
    <t>INSTALLATONS DE CHANTIER</t>
  </si>
  <si>
    <t xml:space="preserve"> </t>
  </si>
  <si>
    <t>Installation de chantier (hygiène et sécurité - hors gros-œuvre, prévu en 01.03.2 au chapitre A)</t>
  </si>
  <si>
    <t>Panneau de chantier.</t>
  </si>
  <si>
    <t>ENS</t>
  </si>
  <si>
    <t xml:space="preserve">Périmètre de sécurité. </t>
  </si>
  <si>
    <t>Aire de stockage.</t>
  </si>
  <si>
    <t>Cantonnement de chantier - bureau de chantier, vestiaire / réfectoire de chantier, sanitaires de chantier, installés dans des baraques de chantier type "Algéco" ou similaire, de type agréé.</t>
  </si>
  <si>
    <t xml:space="preserve">Amenée, pose, </t>
  </si>
  <si>
    <t>(prévu en 1.3.2 au chapitre A)</t>
  </si>
  <si>
    <t>Entretien mensuel</t>
  </si>
  <si>
    <t>mois</t>
  </si>
  <si>
    <t>Transport retour.</t>
  </si>
  <si>
    <t>Branchements (électricité, eau, etc.).</t>
  </si>
  <si>
    <t>Remise en état des lieux.</t>
  </si>
  <si>
    <t>TOTAL H.T Installation de chantier (hygiène et sécurité - hors gros-œuvre)</t>
  </si>
  <si>
    <t>ECHAFAUDAGES ET PROTECTIONS</t>
  </si>
  <si>
    <t>Etat des lieux</t>
  </si>
  <si>
    <t>Ens</t>
  </si>
  <si>
    <t>Echafaudages</t>
  </si>
  <si>
    <t>Pour travaux du présent lot:</t>
  </si>
  <si>
    <t>Echafaudages verticaux et horizontaux au droit des zones d'interventions, compris filets de protection.</t>
  </si>
  <si>
    <t>Protections</t>
  </si>
  <si>
    <t xml:space="preserve">Protection au sol </t>
  </si>
  <si>
    <t>Protection par polyane et contreplaqué de l’ensemble des baies</t>
  </si>
  <si>
    <t>TOTAL H.T Echafaudages et protections</t>
  </si>
  <si>
    <t>TRAVAUX AU DROIT DE FACADES ET RACCORDS APRES DEMOLITIONS INTERIEURES</t>
  </si>
  <si>
    <t>Reprise des piédroits en pierre de taille</t>
  </si>
  <si>
    <t>Porte P1</t>
  </si>
  <si>
    <t>Piédroits</t>
  </si>
  <si>
    <t>m3</t>
  </si>
  <si>
    <t>Seuil</t>
  </si>
  <si>
    <t>Trous , scellements raccords pour menuiseries extérieures</t>
  </si>
  <si>
    <t>Retaille de feuillure</t>
  </si>
  <si>
    <t xml:space="preserve">Calfeutrements </t>
  </si>
  <si>
    <t>Raccords intérieurs</t>
  </si>
  <si>
    <t>Salle des pas perdus / Local Avocat (OD 1) :</t>
  </si>
  <si>
    <t>Sanitaire PMR public – « 0.D2 » - est</t>
  </si>
  <si>
    <t>Accueil – « 0.C3a » / « 0.C3b » - est :</t>
  </si>
  <si>
    <t>Escalier – « 0.C4 » - est :</t>
  </si>
  <si>
    <t>Salle Visio audience – « 0.C2a » et Couloir / attente  – « 0.C2b » - est</t>
  </si>
  <si>
    <t>Salle d’audience – « 0.A4 – 0.C1 » - est</t>
  </si>
  <si>
    <t>Bureau agents de greffe – « 0.A2a » - ouest</t>
  </si>
  <si>
    <t>Circulation  – « 0.A2 b  -  0 A 3 b»</t>
  </si>
  <si>
    <t>Circulation  – « 0.B4 » - ouest</t>
  </si>
  <si>
    <t>TOTAL H.T Travaux au droit des facçades et raccors après démolitions intérieures</t>
  </si>
  <si>
    <t>Salle des pas perdus / Local Avocat (OD 1) est</t>
  </si>
  <si>
    <t>PLATRERIE - CLOISONS SECHES - FAUX PLAFOND</t>
  </si>
  <si>
    <t>FAUX PLAFOND</t>
  </si>
  <si>
    <t>4,2,1</t>
  </si>
  <si>
    <t>Plafond BA 13</t>
  </si>
  <si>
    <t>m2</t>
  </si>
  <si>
    <t xml:space="preserve">Création d’une voussure périphérique </t>
  </si>
  <si>
    <t>Réservation dans la voussure pour permettre l'ouverture de la fenêtre du local avocat</t>
  </si>
  <si>
    <t>REVETEMENT EN PIERRE NATURELLE</t>
  </si>
  <si>
    <t xml:space="preserve">Dallage en pierre </t>
  </si>
  <si>
    <t>Palier extérieurs (finition égrisée)</t>
  </si>
  <si>
    <t>Intérieur:</t>
  </si>
  <si>
    <t xml:space="preserve">Revêtement du sol neuf – dallage en pierre de bourgogne – alternance de 5 bandes de largeurs différentes; marches avec demi rond et contremarches en pierre </t>
  </si>
  <si>
    <t>Marches et contremarches</t>
  </si>
  <si>
    <t>Revêtement de marches avec demi rond et contremarches en pierre dito</t>
  </si>
  <si>
    <t>TOTAL H.T Salle des pas perdus / Local Avocat (OD 1) est</t>
  </si>
  <si>
    <t>Nettoyage des parements en pierre et rejointoiement en recherche</t>
  </si>
  <si>
    <t>4,1,</t>
  </si>
  <si>
    <t>Cloisons</t>
  </si>
  <si>
    <t>4,1,3</t>
  </si>
  <si>
    <t>Bouchement de baie entre O0D2 et l'escalier O,C4  (accès étage)et plaques de Placostyl BA13 hydrofuge</t>
  </si>
  <si>
    <t>Faux plafond en plaques de plâtre</t>
  </si>
  <si>
    <t>Plafond en placostyl BA13 hydrofuge</t>
  </si>
  <si>
    <t>TRAVAUX DE CARRELAGE</t>
  </si>
  <si>
    <t>Ragréage</t>
  </si>
  <si>
    <t>Etanchéité</t>
  </si>
  <si>
    <t>Carrelage en grès cérame</t>
  </si>
  <si>
    <t xml:space="preserve">Sol en grès cérame </t>
  </si>
  <si>
    <t xml:space="preserve">Plinthes en grès cérame  </t>
  </si>
  <si>
    <t xml:space="preserve">Faïence murale </t>
  </si>
  <si>
    <t>Profil de finition</t>
  </si>
  <si>
    <t>TOTAL H.T Sanitaire PMR public – « 0.D2 » - est</t>
  </si>
  <si>
    <t>4,1,1</t>
  </si>
  <si>
    <t>Cloison séparatives BA 13</t>
  </si>
  <si>
    <t>Sujétions Cf au droit du placard SSI</t>
  </si>
  <si>
    <t>Dallage en pierre de bourgogne – alternance de 5 bandes de largeurs différentes</t>
  </si>
  <si>
    <t>Plinthes pierre de bourgogne </t>
  </si>
  <si>
    <t>TOTAL H.T Accueil – « 0.C3a » / « 0.C3b » - est :</t>
  </si>
  <si>
    <t>Reprise de marche en pierre</t>
  </si>
  <si>
    <t>Reprise de la dernière marche et le seuil en pierre de taille</t>
  </si>
  <si>
    <t>TOTAL H.T Escalier – « 0.C4 » - est :</t>
  </si>
  <si>
    <t>PLATRERIE - CLOISONS SECHE S- FAUX PLAFOND</t>
  </si>
  <si>
    <t>4,1,2</t>
  </si>
  <si>
    <t>Cloison acoustique</t>
  </si>
  <si>
    <t>Création d’une cloison neuve en placo compris l’intégration d’une porte et de châssis d'imposte y compris une isolation de haute densités</t>
  </si>
  <si>
    <t>Bouchement acoustique</t>
  </si>
  <si>
    <t>Fourniture et pose d’une double cloison isolante (démontable) pour l’ébrasement de la porte entre la salle d’audience « O.C1 / O.A4 » ; principe de pose démontable sans fixations sur les boiseries :</t>
  </si>
  <si>
    <t>Raccords sur plafond et moulures</t>
  </si>
  <si>
    <t>Plafond et voussure moulurée à conserver, réparations ponctuelles et raccords notamment au droit des impostes des cloisons et préparation du support</t>
  </si>
  <si>
    <t>Fourniture et pose de dallage en pierre de bourgogne – alternance de 5 bandes de largeurs différentes</t>
  </si>
  <si>
    <t>TOTAL H.T Salle Visio audience – « 0.C2a » et Couloir / attente  – « 0.C2b » - est :</t>
  </si>
  <si>
    <t>Conservation du plafond en staff à voussure ; reprise très ponctuelle en recherche et harmonisation</t>
  </si>
  <si>
    <t>Reprise de la dernière marche et le seuil en pierre
de taille</t>
  </si>
  <si>
    <t>Révision et conservation de sol en pierre</t>
  </si>
  <si>
    <t xml:space="preserve">Nettoyage, révision des sols conservés </t>
  </si>
  <si>
    <t>TOTAL H.T Salle d’audience – « 0.A4 – 0.C1 » - est</t>
  </si>
  <si>
    <t>Création d’une cloison neuve compris la réservation pour la porte P17</t>
  </si>
  <si>
    <t>TOTAL H.T Bureau agents de greffe – « 0.A2a » - ouest</t>
  </si>
  <si>
    <t>Fourniture et pose de faux-plafonds à dalles (pour occulter les réseaux)</t>
  </si>
  <si>
    <t>TOTAL H.T Circulation  – « 0,A2b et 0A3b</t>
  </si>
  <si>
    <t>Reprise de la dernière marche et le seuil en 
pierre de taille</t>
  </si>
  <si>
    <t>TOTAL H.T Circulation  – « 0.B4 » - ouest</t>
  </si>
  <si>
    <t>Travaux d'accompagnement aux autres lots</t>
  </si>
  <si>
    <t>Travaux d'accompagnement aux autres lots à l'insertion des équipement techniques</t>
  </si>
  <si>
    <t>Au lot n° 2 Menuiserie agencement serrurerie</t>
  </si>
  <si>
    <t>Au lot n° 3 Peinture</t>
  </si>
  <si>
    <t>Au lot Electricité courants fort et faibles</t>
  </si>
  <si>
    <t>Au lot CVC</t>
  </si>
  <si>
    <t>Au lot plomberie</t>
  </si>
  <si>
    <t>Au lot Elévateur</t>
  </si>
  <si>
    <t>TOTAL H.T Travaux d'accompagnement aux autres lots</t>
  </si>
  <si>
    <t>Travaux divers</t>
  </si>
  <si>
    <t>Dispositifs podotactile</t>
  </si>
  <si>
    <t>Nettoyage de mise en service</t>
  </si>
  <si>
    <t>Gravois</t>
  </si>
  <si>
    <t>Dossier des ouvrages exécutés</t>
  </si>
  <si>
    <t>Autres prestations diverses</t>
  </si>
  <si>
    <t>TOTAL H.T Travaux divers</t>
  </si>
  <si>
    <t xml:space="preserve">Extérieurs - Accès public depuis la rue de la Craffe </t>
  </si>
  <si>
    <t>Revêtement de sol en pierre de taille - dallage en pierre pour l’espace public après la rampe </t>
  </si>
  <si>
    <t>Aménagement des écoulements et acheminements des eaux pluviales vers le réseau existant</t>
  </si>
  <si>
    <t>Création d’une place de stationnement handicapé (matérialisation par clous inox)</t>
  </si>
  <si>
    <t>Echafaudages extérieurs, protections</t>
  </si>
  <si>
    <t>TOTAL H.T Accès public depuis la rue de la Craffe - extérieur</t>
  </si>
  <si>
    <t>RECAPITULATION DU CHAPITRE B</t>
  </si>
  <si>
    <t>Installation de chantier (hygiène et sécurité - hors gros-œuvre)</t>
  </si>
  <si>
    <t>HT</t>
  </si>
  <si>
    <t>Echafaudages et protections :</t>
  </si>
  <si>
    <t>Travaux au droit façades et raccords après démolitions intérieures</t>
  </si>
  <si>
    <t xml:space="preserve">Travaux d'accompagnement aux autres lots </t>
  </si>
  <si>
    <t>Accès public depuis la rue de la Craffe - extérieur</t>
  </si>
  <si>
    <t>TOTAL HT CHAPITRE B/ MACONNERIE - PIERRE DE TAILLE</t>
  </si>
  <si>
    <t>RECAPITULATION</t>
  </si>
  <si>
    <t>CHAPITRE A/ TRAVAUX DE MACONNERIE/GROS-ŒUVRE</t>
  </si>
  <si>
    <t>CHAPITRE B/ TRAVAUX DE MACONNERIE/PIERRE DE TAILLE</t>
  </si>
  <si>
    <t xml:space="preserve">TOTAL HT </t>
  </si>
  <si>
    <t>TVA 20%</t>
  </si>
  <si>
    <t>PROVISION POUR COMPTE PRORATA 3 % DU LOT</t>
  </si>
  <si>
    <t>TOTAL TTC LOT N° 01 - MACONNERIE - GROS-OEUVRE - CLOISON SECHE</t>
  </si>
  <si>
    <t>Bande d'éveil</t>
  </si>
  <si>
    <t>Pour l'ensemble des pièces dans le périmètre de
l'opération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</si>
</sst>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  <numFmt numFmtId="166" formatCode="#,##0.000"/>
    <numFmt numFmtId="167" formatCode="0.000"/>
  </numFmts>
  <fonts count="40" x14ac:knownFonts="1">
    <font>
      <sz val="8.25"/>
      <name val="Microsoft Sans Serif"/>
    </font>
    <font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22"/>
      <name val="Times New Roman"/>
      <family val="1"/>
    </font>
    <font>
      <u/>
      <sz val="14"/>
      <name val="Times New Roman"/>
      <family val="1"/>
    </font>
    <font>
      <b/>
      <sz val="16"/>
      <name val="Times New Roman"/>
      <family val="1"/>
    </font>
    <font>
      <b/>
      <sz val="11"/>
      <name val="Times New Roman"/>
      <family val="1"/>
    </font>
    <font>
      <b/>
      <u/>
      <sz val="14"/>
      <name val="Times New Roman"/>
      <family val="1"/>
    </font>
    <font>
      <sz val="14"/>
      <name val="Times New Roman"/>
      <family val="1"/>
    </font>
    <font>
      <sz val="10"/>
      <name val="Courier"/>
      <family val="3"/>
    </font>
    <font>
      <b/>
      <sz val="38"/>
      <name val="Times New Roman"/>
      <family val="1"/>
    </font>
    <font>
      <sz val="10"/>
      <name val="Times New Roman"/>
      <family val="1"/>
    </font>
    <font>
      <b/>
      <sz val="24"/>
      <name val="Times New Roman"/>
      <family val="1"/>
    </font>
    <font>
      <sz val="16"/>
      <name val="Times New Roman"/>
      <family val="1"/>
    </font>
    <font>
      <u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8.25"/>
      <name val="Times New Roman"/>
      <family val="1"/>
    </font>
    <font>
      <b/>
      <sz val="18"/>
      <name val="Times New Roman"/>
      <family val="1"/>
    </font>
    <font>
      <b/>
      <sz val="8"/>
      <name val="Times New Roman"/>
      <family val="1"/>
    </font>
    <font>
      <b/>
      <sz val="14"/>
      <color indexed="25"/>
      <name val="Times New Roman"/>
      <family val="1"/>
    </font>
    <font>
      <b/>
      <sz val="14"/>
      <color indexed="63"/>
      <name val="Times New Roman"/>
      <family val="1"/>
    </font>
    <font>
      <b/>
      <sz val="18"/>
      <color indexed="63"/>
      <name val="Times New Roman"/>
      <family val="1"/>
    </font>
    <font>
      <b/>
      <sz val="10"/>
      <color indexed="27"/>
      <name val="Times New Roman"/>
      <family val="1"/>
    </font>
    <font>
      <b/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9"/>
      <color indexed="8"/>
      <name val="Times New Roman"/>
      <family val="1"/>
    </font>
    <font>
      <b/>
      <u/>
      <sz val="9"/>
      <name val="Times New Roman"/>
      <family val="1"/>
    </font>
    <font>
      <b/>
      <u/>
      <sz val="9"/>
      <color indexed="8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sz val="8.25"/>
      <name val="Microsoft Sans Serif"/>
      <family val="2"/>
    </font>
    <font>
      <b/>
      <i/>
      <sz val="11"/>
      <name val="Times New Roman"/>
      <family val="1"/>
    </font>
    <font>
      <u/>
      <sz val="11"/>
      <name val="Times New Roman"/>
      <family val="1"/>
    </font>
    <font>
      <b/>
      <u/>
      <sz val="12"/>
      <name val="Times New Roman"/>
      <family val="1"/>
    </font>
    <font>
      <b/>
      <sz val="8.25"/>
      <name val="Microsoft Sans Serif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3"/>
      </patternFill>
    </fill>
    <fill>
      <patternFill patternType="solid">
        <fgColor indexed="3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6"/>
      </patternFill>
    </fill>
    <fill>
      <patternFill patternType="solid">
        <fgColor indexed="37"/>
      </patternFill>
    </fill>
    <fill>
      <patternFill patternType="solid">
        <fgColor indexed="29"/>
        <bgColor indexed="64"/>
      </patternFill>
    </fill>
    <fill>
      <patternFill patternType="solid">
        <fgColor theme="9" tint="0.59999389629810485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ck">
        <color indexed="32"/>
      </bottom>
      <diagonal/>
    </border>
    <border>
      <left/>
      <right/>
      <top/>
      <bottom style="thick">
        <color indexed="32"/>
      </bottom>
      <diagonal/>
    </border>
    <border>
      <left/>
      <right style="medium">
        <color indexed="8"/>
      </right>
      <top/>
      <bottom style="thick">
        <color indexed="32"/>
      </bottom>
      <diagonal/>
    </border>
    <border>
      <left style="medium">
        <color indexed="8"/>
      </left>
      <right/>
      <top style="medium">
        <color indexed="32"/>
      </top>
      <bottom style="medium">
        <color indexed="32"/>
      </bottom>
      <diagonal/>
    </border>
    <border>
      <left/>
      <right/>
      <top style="medium">
        <color indexed="32"/>
      </top>
      <bottom style="medium">
        <color indexed="32"/>
      </bottom>
      <diagonal/>
    </border>
    <border>
      <left/>
      <right style="medium">
        <color indexed="8"/>
      </right>
      <top style="medium">
        <color indexed="32"/>
      </top>
      <bottom style="medium">
        <color indexed="32"/>
      </bottom>
      <diagonal/>
    </border>
    <border>
      <left style="medium">
        <color indexed="8"/>
      </left>
      <right style="thin">
        <color indexed="22"/>
      </right>
      <top style="medium">
        <color indexed="32"/>
      </top>
      <bottom style="thin">
        <color indexed="22"/>
      </bottom>
      <diagonal/>
    </border>
    <border>
      <left/>
      <right style="thin">
        <color indexed="22"/>
      </right>
      <top style="medium">
        <color indexed="32"/>
      </top>
      <bottom style="thin">
        <color indexed="22"/>
      </bottom>
      <diagonal/>
    </border>
    <border>
      <left/>
      <right style="medium">
        <color indexed="8"/>
      </right>
      <top style="medium">
        <color indexed="32"/>
      </top>
      <bottom style="thin">
        <color indexed="22"/>
      </bottom>
      <diagonal/>
    </border>
    <border>
      <left style="medium">
        <color indexed="8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medium">
        <color indexed="8"/>
      </left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medium">
        <color indexed="8"/>
      </right>
      <top style="thin">
        <color indexed="32"/>
      </top>
      <bottom style="thin">
        <color indexed="32"/>
      </bottom>
      <diagonal/>
    </border>
    <border>
      <left style="medium">
        <color indexed="8"/>
      </left>
      <right/>
      <top style="thick">
        <color indexed="32"/>
      </top>
      <bottom style="medium">
        <color indexed="8"/>
      </bottom>
      <diagonal/>
    </border>
    <border>
      <left/>
      <right/>
      <top style="thick">
        <color indexed="32"/>
      </top>
      <bottom style="medium">
        <color indexed="8"/>
      </bottom>
      <diagonal/>
    </border>
    <border>
      <left/>
      <right style="medium">
        <color indexed="8"/>
      </right>
      <top style="thick">
        <color indexed="32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protection locked="0"/>
    </xf>
    <xf numFmtId="44" fontId="35" fillId="0" borderId="0" applyFont="0" applyFill="0" applyBorder="0" applyAlignment="0" applyProtection="0">
      <protection locked="0"/>
    </xf>
    <xf numFmtId="9" fontId="35" fillId="0" borderId="0" applyFont="0" applyFill="0" applyBorder="0" applyAlignment="0" applyProtection="0">
      <protection locked="0"/>
    </xf>
    <xf numFmtId="0" fontId="1" fillId="0" borderId="0"/>
    <xf numFmtId="164" fontId="10" fillId="0" borderId="0" applyFont="0" applyFill="0" applyBorder="0" applyAlignment="0" applyProtection="0"/>
    <xf numFmtId="0" fontId="1" fillId="0" borderId="0"/>
    <xf numFmtId="0" fontId="1" fillId="0" borderId="0"/>
  </cellStyleXfs>
  <cellXfs count="323">
    <xf numFmtId="0" fontId="0" fillId="0" borderId="0" xfId="0">
      <protection locked="0"/>
    </xf>
    <xf numFmtId="0" fontId="2" fillId="0" borderId="0" xfId="3" applyFont="1" applyAlignment="1">
      <alignment horizontal="center"/>
    </xf>
    <xf numFmtId="0" fontId="3" fillId="0" borderId="0" xfId="3" applyFont="1"/>
    <xf numFmtId="0" fontId="0" fillId="0" borderId="0" xfId="0" applyAlignment="1">
      <alignment vertical="top"/>
      <protection locked="0"/>
    </xf>
    <xf numFmtId="4" fontId="6" fillId="0" borderId="0" xfId="3" applyNumberFormat="1" applyFont="1" applyAlignment="1">
      <alignment horizontal="center" vertical="center" wrapText="1"/>
    </xf>
    <xf numFmtId="4" fontId="9" fillId="0" borderId="0" xfId="3" applyNumberFormat="1" applyFont="1" applyAlignment="1">
      <alignment horizontal="center" wrapText="1"/>
    </xf>
    <xf numFmtId="0" fontId="3" fillId="0" borderId="0" xfId="3" applyFont="1" applyAlignment="1">
      <alignment horizontal="center"/>
    </xf>
    <xf numFmtId="4" fontId="3" fillId="0" borderId="0" xfId="3" applyNumberFormat="1" applyFont="1"/>
    <xf numFmtId="165" fontId="3" fillId="0" borderId="0" xfId="4" applyNumberFormat="1" applyFont="1" applyBorder="1"/>
    <xf numFmtId="0" fontId="11" fillId="0" borderId="0" xfId="3" applyFont="1" applyAlignment="1">
      <alignment horizontal="center" vertical="center" wrapText="1"/>
    </xf>
    <xf numFmtId="0" fontId="12" fillId="0" borderId="0" xfId="3" applyFont="1"/>
    <xf numFmtId="4" fontId="13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wrapText="1"/>
    </xf>
    <xf numFmtId="2" fontId="3" fillId="0" borderId="0" xfId="3" applyNumberFormat="1" applyFont="1"/>
    <xf numFmtId="4" fontId="16" fillId="0" borderId="3" xfId="3" applyNumberFormat="1" applyFont="1" applyBorder="1" applyAlignment="1">
      <alignment vertical="top"/>
    </xf>
    <xf numFmtId="165" fontId="16" fillId="0" borderId="4" xfId="4" applyNumberFormat="1" applyFont="1" applyBorder="1" applyAlignment="1">
      <alignment vertical="top" wrapText="1"/>
    </xf>
    <xf numFmtId="4" fontId="16" fillId="0" borderId="3" xfId="3" applyNumberFormat="1" applyFont="1" applyBorder="1" applyAlignment="1">
      <alignment horizontal="left" vertical="top"/>
    </xf>
    <xf numFmtId="0" fontId="16" fillId="0" borderId="6" xfId="0" applyFont="1" applyBorder="1" applyAlignment="1" applyProtection="1">
      <alignment vertical="top"/>
    </xf>
    <xf numFmtId="0" fontId="16" fillId="0" borderId="6" xfId="0" applyFont="1" applyBorder="1" applyAlignment="1">
      <alignment vertical="center"/>
      <protection locked="0"/>
    </xf>
    <xf numFmtId="0" fontId="20" fillId="0" borderId="7" xfId="0" applyFont="1" applyBorder="1" applyAlignment="1">
      <alignment horizontal="center" vertical="center"/>
      <protection locked="0"/>
    </xf>
    <xf numFmtId="0" fontId="18" fillId="0" borderId="0" xfId="0" applyFont="1" applyAlignment="1">
      <alignment vertical="top"/>
      <protection locked="0"/>
    </xf>
    <xf numFmtId="0" fontId="16" fillId="2" borderId="0" xfId="0" applyFont="1" applyFill="1" applyAlignment="1" applyProtection="1">
      <alignment vertical="top"/>
    </xf>
    <xf numFmtId="0" fontId="16" fillId="2" borderId="0" xfId="0" applyFont="1" applyFill="1" applyAlignment="1">
      <alignment vertical="top"/>
      <protection locked="0"/>
    </xf>
    <xf numFmtId="0" fontId="20" fillId="2" borderId="9" xfId="0" applyFont="1" applyFill="1" applyBorder="1" applyAlignment="1" applyProtection="1">
      <alignment horizontal="center" vertical="top"/>
    </xf>
    <xf numFmtId="0" fontId="18" fillId="2" borderId="0" xfId="0" applyFont="1" applyFill="1" applyAlignment="1">
      <alignment horizontal="left" vertical="top"/>
      <protection locked="0"/>
    </xf>
    <xf numFmtId="0" fontId="18" fillId="2" borderId="0" xfId="0" applyFont="1" applyFill="1" applyAlignment="1">
      <alignment vertical="top"/>
      <protection locked="0"/>
    </xf>
    <xf numFmtId="0" fontId="19" fillId="2" borderId="0" xfId="0" applyFont="1" applyFill="1" applyAlignment="1">
      <alignment horizontal="center" vertical="center"/>
      <protection locked="0"/>
    </xf>
    <xf numFmtId="0" fontId="2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  <protection locked="0"/>
    </xf>
    <xf numFmtId="0" fontId="22" fillId="2" borderId="0" xfId="0" applyFont="1" applyFill="1" applyAlignment="1">
      <alignment horizontal="center" vertical="center" wrapText="1"/>
      <protection locked="0"/>
    </xf>
    <xf numFmtId="0" fontId="24" fillId="2" borderId="0" xfId="0" applyFont="1" applyFill="1" applyAlignment="1">
      <alignment horizontal="justify" vertical="center"/>
      <protection locked="0"/>
    </xf>
    <xf numFmtId="0" fontId="25" fillId="3" borderId="16" xfId="0" applyFont="1" applyFill="1" applyBorder="1" applyAlignment="1">
      <alignment horizontal="center" vertical="center"/>
      <protection locked="0"/>
    </xf>
    <xf numFmtId="0" fontId="25" fillId="4" borderId="17" xfId="0" applyFont="1" applyFill="1" applyBorder="1" applyAlignment="1" applyProtection="1">
      <alignment horizontal="center" vertical="center"/>
    </xf>
    <xf numFmtId="0" fontId="25" fillId="3" borderId="17" xfId="0" applyFont="1" applyFill="1" applyBorder="1" applyAlignment="1">
      <alignment horizontal="center" vertical="center"/>
      <protection locked="0"/>
    </xf>
    <xf numFmtId="0" fontId="26" fillId="3" borderId="17" xfId="0" applyFont="1" applyFill="1" applyBorder="1" applyAlignment="1">
      <alignment horizontal="center" vertical="center"/>
      <protection locked="0"/>
    </xf>
    <xf numFmtId="0" fontId="27" fillId="3" borderId="18" xfId="0" applyFont="1" applyFill="1" applyBorder="1" applyAlignment="1">
      <alignment horizontal="center" vertical="center"/>
      <protection locked="0"/>
    </xf>
    <xf numFmtId="0" fontId="28" fillId="2" borderId="0" xfId="0" applyFont="1" applyFill="1" applyAlignment="1">
      <alignment vertical="center"/>
      <protection locked="0"/>
    </xf>
    <xf numFmtId="0" fontId="25" fillId="5" borderId="19" xfId="0" applyFont="1" applyFill="1" applyBorder="1" applyAlignment="1">
      <alignment horizontal="center" vertical="center"/>
      <protection locked="0"/>
    </xf>
    <xf numFmtId="0" fontId="25" fillId="5" borderId="0" xfId="0" applyFont="1" applyFill="1" applyAlignment="1" applyProtection="1">
      <alignment horizontal="center" vertical="center"/>
    </xf>
    <xf numFmtId="0" fontId="29" fillId="5" borderId="20" xfId="0" applyFont="1" applyFill="1" applyBorder="1" applyAlignment="1">
      <alignment horizontal="center" vertical="center"/>
      <protection locked="0"/>
    </xf>
    <xf numFmtId="0" fontId="26" fillId="5" borderId="20" xfId="0" applyFont="1" applyFill="1" applyBorder="1" applyAlignment="1">
      <alignment horizontal="center" vertical="center"/>
      <protection locked="0"/>
    </xf>
    <xf numFmtId="0" fontId="27" fillId="5" borderId="9" xfId="0" applyFont="1" applyFill="1" applyBorder="1" applyAlignment="1">
      <alignment horizontal="center" vertical="center"/>
      <protection locked="0"/>
    </xf>
    <xf numFmtId="0" fontId="28" fillId="5" borderId="0" xfId="0" applyFont="1" applyFill="1" applyAlignment="1">
      <alignment vertical="center"/>
      <protection locked="0"/>
    </xf>
    <xf numFmtId="0" fontId="18" fillId="5" borderId="0" xfId="0" applyFont="1" applyFill="1" applyAlignment="1">
      <alignment vertical="top"/>
      <protection locked="0"/>
    </xf>
    <xf numFmtId="0" fontId="3" fillId="0" borderId="0" xfId="0" applyFont="1" applyAlignment="1" applyProtection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  <protection locked="0"/>
    </xf>
    <xf numFmtId="49" fontId="30" fillId="0" borderId="19" xfId="0" applyNumberFormat="1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left" vertical="center" indent="1"/>
    </xf>
    <xf numFmtId="0" fontId="30" fillId="0" borderId="20" xfId="0" applyFont="1" applyBorder="1" applyAlignment="1" applyProtection="1">
      <alignment horizontal="left" vertical="center" wrapText="1" indent="1"/>
    </xf>
    <xf numFmtId="0" fontId="30" fillId="0" borderId="20" xfId="0" applyFont="1" applyBorder="1" applyAlignment="1" applyProtection="1">
      <alignment horizontal="center" vertical="center"/>
    </xf>
    <xf numFmtId="0" fontId="30" fillId="0" borderId="20" xfId="0" applyFont="1" applyBorder="1" applyAlignment="1">
      <alignment horizontal="center" vertical="center"/>
      <protection locked="0"/>
    </xf>
    <xf numFmtId="0" fontId="16" fillId="0" borderId="20" xfId="0" applyFont="1" applyBorder="1" applyAlignment="1">
      <alignment horizontal="center" vertical="center"/>
      <protection locked="0"/>
    </xf>
    <xf numFmtId="0" fontId="16" fillId="0" borderId="20" xfId="0" applyFont="1" applyBorder="1" applyAlignment="1">
      <alignment horizontal="left" vertical="center"/>
      <protection locked="0"/>
    </xf>
    <xf numFmtId="0" fontId="16" fillId="0" borderId="21" xfId="0" applyFont="1" applyBorder="1" applyAlignment="1" applyProtection="1">
      <alignment horizontal="left" vertical="center" indent="2"/>
    </xf>
    <xf numFmtId="0" fontId="30" fillId="0" borderId="20" xfId="0" applyFont="1" applyBorder="1" applyAlignment="1" applyProtection="1">
      <alignment horizontal="left" vertical="center" wrapText="1" indent="2"/>
    </xf>
    <xf numFmtId="49" fontId="30" fillId="0" borderId="20" xfId="0" applyNumberFormat="1" applyFont="1" applyBorder="1" applyAlignment="1" applyProtection="1">
      <alignment horizontal="center" vertical="center" wrapText="1"/>
    </xf>
    <xf numFmtId="3" fontId="30" fillId="0" borderId="20" xfId="0" applyNumberFormat="1" applyFont="1" applyBorder="1" applyAlignment="1" applyProtection="1">
      <alignment horizontal="center" vertical="center"/>
    </xf>
    <xf numFmtId="3" fontId="30" fillId="0" borderId="20" xfId="0" applyNumberFormat="1" applyFont="1" applyBorder="1" applyAlignment="1">
      <alignment horizontal="center" vertical="center"/>
      <protection locked="0"/>
    </xf>
    <xf numFmtId="7" fontId="16" fillId="0" borderId="20" xfId="0" applyNumberFormat="1" applyFont="1" applyBorder="1" applyAlignment="1">
      <alignment horizontal="center" vertical="center"/>
      <protection locked="0"/>
    </xf>
    <xf numFmtId="7" fontId="27" fillId="5" borderId="9" xfId="0" applyNumberFormat="1" applyFont="1" applyFill="1" applyBorder="1" applyAlignment="1">
      <alignment horizontal="center" vertical="center"/>
      <protection locked="0"/>
    </xf>
    <xf numFmtId="0" fontId="16" fillId="0" borderId="21" xfId="0" applyFont="1" applyBorder="1" applyAlignment="1" applyProtection="1">
      <alignment horizontal="left" vertical="center" indent="4"/>
    </xf>
    <xf numFmtId="0" fontId="30" fillId="0" borderId="20" xfId="0" applyFont="1" applyBorder="1" applyAlignment="1" applyProtection="1">
      <alignment horizontal="left" vertical="center" wrapText="1" indent="4"/>
    </xf>
    <xf numFmtId="4" fontId="30" fillId="0" borderId="20" xfId="0" applyNumberFormat="1" applyFont="1" applyBorder="1" applyAlignment="1" applyProtection="1">
      <alignment horizontal="center" vertical="center"/>
    </xf>
    <xf numFmtId="4" fontId="30" fillId="0" borderId="20" xfId="0" applyNumberFormat="1" applyFont="1" applyBorder="1" applyAlignment="1">
      <alignment horizontal="center" vertical="center"/>
      <protection locked="0"/>
    </xf>
    <xf numFmtId="0" fontId="26" fillId="0" borderId="20" xfId="0" applyFont="1" applyBorder="1" applyAlignment="1" applyProtection="1">
      <alignment horizontal="left" vertical="center" wrapText="1" indent="4"/>
    </xf>
    <xf numFmtId="49" fontId="26" fillId="0" borderId="20" xfId="0" applyNumberFormat="1" applyFont="1" applyBorder="1" applyAlignment="1" applyProtection="1">
      <alignment horizontal="center" vertical="center" wrapText="1"/>
    </xf>
    <xf numFmtId="0" fontId="31" fillId="0" borderId="21" xfId="0" applyFont="1" applyBorder="1" applyAlignment="1" applyProtection="1">
      <alignment horizontal="left" vertical="center" indent="4"/>
    </xf>
    <xf numFmtId="0" fontId="32" fillId="0" borderId="20" xfId="0" applyFont="1" applyBorder="1" applyAlignment="1" applyProtection="1">
      <alignment horizontal="left" vertical="center" wrapText="1" indent="4"/>
    </xf>
    <xf numFmtId="49" fontId="32" fillId="0" borderId="20" xfId="0" applyNumberFormat="1" applyFont="1" applyBorder="1" applyAlignment="1" applyProtection="1">
      <alignment horizontal="center" vertical="center" wrapText="1"/>
    </xf>
    <xf numFmtId="166" fontId="30" fillId="0" borderId="20" xfId="0" applyNumberFormat="1" applyFont="1" applyBorder="1" applyAlignment="1" applyProtection="1">
      <alignment horizontal="center" vertical="center"/>
    </xf>
    <xf numFmtId="166" fontId="30" fillId="0" borderId="20" xfId="0" applyNumberFormat="1" applyFont="1" applyBorder="1" applyAlignment="1">
      <alignment horizontal="center" vertical="center"/>
      <protection locked="0"/>
    </xf>
    <xf numFmtId="7" fontId="26" fillId="7" borderId="24" xfId="0" applyNumberFormat="1" applyFont="1" applyFill="1" applyBorder="1" applyAlignment="1" applyProtection="1">
      <alignment horizontal="center" vertical="center"/>
    </xf>
    <xf numFmtId="0" fontId="26" fillId="7" borderId="0" xfId="0" applyFont="1" applyFill="1" applyAlignment="1">
      <alignment horizontal="left" vertical="center"/>
      <protection locked="0"/>
    </xf>
    <xf numFmtId="0" fontId="16" fillId="0" borderId="21" xfId="0" applyFont="1" applyBorder="1" applyAlignment="1" applyProtection="1">
      <alignment horizontal="left" vertical="center" indent="5"/>
    </xf>
    <xf numFmtId="0" fontId="30" fillId="0" borderId="20" xfId="0" applyFont="1" applyBorder="1" applyAlignment="1" applyProtection="1">
      <alignment horizontal="left" vertical="center" wrapText="1" indent="5"/>
    </xf>
    <xf numFmtId="7" fontId="26" fillId="8" borderId="24" xfId="0" applyNumberFormat="1" applyFont="1" applyFill="1" applyBorder="1" applyAlignment="1" applyProtection="1">
      <alignment horizontal="center" vertical="center"/>
    </xf>
    <xf numFmtId="0" fontId="26" fillId="8" borderId="0" xfId="0" applyFont="1" applyFill="1" applyAlignment="1">
      <alignment horizontal="left" vertical="center"/>
      <protection locked="0"/>
    </xf>
    <xf numFmtId="7" fontId="26" fillId="4" borderId="27" xfId="0" applyNumberFormat="1" applyFont="1" applyFill="1" applyBorder="1" applyAlignment="1" applyProtection="1">
      <alignment horizontal="center" vertical="center"/>
    </xf>
    <xf numFmtId="0" fontId="16" fillId="4" borderId="0" xfId="0" applyFont="1" applyFill="1" applyAlignment="1">
      <alignment horizontal="left" vertical="center"/>
      <protection locked="0"/>
    </xf>
    <xf numFmtId="0" fontId="18" fillId="0" borderId="0" xfId="0" applyFont="1" applyAlignment="1" applyProtection="1">
      <alignment horizontal="center" vertical="top"/>
    </xf>
    <xf numFmtId="0" fontId="18" fillId="0" borderId="0" xfId="0" applyFont="1" applyAlignment="1" applyProtection="1">
      <alignment vertical="top"/>
    </xf>
    <xf numFmtId="0" fontId="2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3" fillId="0" borderId="29" xfId="5" applyFont="1" applyBorder="1" applyAlignment="1">
      <alignment horizontal="center"/>
    </xf>
    <xf numFmtId="0" fontId="33" fillId="0" borderId="30" xfId="5" applyFont="1" applyBorder="1" applyAlignment="1">
      <alignment horizontal="center"/>
    </xf>
    <xf numFmtId="49" fontId="33" fillId="5" borderId="30" xfId="0" applyNumberFormat="1" applyFont="1" applyFill="1" applyBorder="1" applyAlignment="1" applyProtection="1">
      <alignment horizontal="center" wrapText="1"/>
    </xf>
    <xf numFmtId="0" fontId="33" fillId="5" borderId="30" xfId="0" applyFont="1" applyFill="1" applyBorder="1" applyAlignment="1" applyProtection="1">
      <alignment horizontal="center" shrinkToFit="1"/>
    </xf>
    <xf numFmtId="0" fontId="33" fillId="5" borderId="30" xfId="0" applyFont="1" applyFill="1" applyBorder="1" applyAlignment="1" applyProtection="1">
      <alignment horizontal="center"/>
    </xf>
    <xf numFmtId="4" fontId="33" fillId="5" borderId="30" xfId="0" applyNumberFormat="1" applyFont="1" applyFill="1" applyBorder="1" applyAlignment="1" applyProtection="1">
      <alignment horizontal="center"/>
    </xf>
    <xf numFmtId="165" fontId="33" fillId="5" borderId="31" xfId="0" applyNumberFormat="1" applyFont="1" applyFill="1" applyBorder="1" applyAlignment="1" applyProtection="1">
      <alignment horizontal="center" wrapText="1"/>
    </xf>
    <xf numFmtId="0" fontId="7" fillId="0" borderId="0" xfId="0" applyFont="1" applyProtection="1"/>
    <xf numFmtId="0" fontId="33" fillId="0" borderId="0" xfId="0" applyFont="1" applyProtection="1"/>
    <xf numFmtId="0" fontId="33" fillId="0" borderId="32" xfId="0" applyFont="1" applyBorder="1" applyProtection="1"/>
    <xf numFmtId="0" fontId="7" fillId="0" borderId="33" xfId="0" applyFont="1" applyBorder="1" applyAlignment="1" applyProtection="1">
      <alignment horizontal="center" vertical="center"/>
    </xf>
    <xf numFmtId="49" fontId="7" fillId="5" borderId="33" xfId="0" applyNumberFormat="1" applyFont="1" applyFill="1" applyBorder="1" applyAlignment="1" applyProtection="1">
      <alignment wrapText="1"/>
    </xf>
    <xf numFmtId="0" fontId="33" fillId="5" borderId="33" xfId="0" applyFont="1" applyFill="1" applyBorder="1" applyAlignment="1" applyProtection="1">
      <alignment horizontal="center" shrinkToFit="1"/>
    </xf>
    <xf numFmtId="2" fontId="33" fillId="5" borderId="33" xfId="0" applyNumberFormat="1" applyFont="1" applyFill="1" applyBorder="1" applyAlignment="1" applyProtection="1">
      <alignment horizontal="center"/>
    </xf>
    <xf numFmtId="165" fontId="33" fillId="5" borderId="33" xfId="0" applyNumberFormat="1" applyFont="1" applyFill="1" applyBorder="1" applyAlignment="1" applyProtection="1">
      <alignment horizontal="center"/>
    </xf>
    <xf numFmtId="165" fontId="7" fillId="5" borderId="34" xfId="0" applyNumberFormat="1" applyFont="1" applyFill="1" applyBorder="1" applyAlignment="1" applyProtection="1">
      <alignment horizontal="center"/>
    </xf>
    <xf numFmtId="0" fontId="33" fillId="0" borderId="35" xfId="0" applyFont="1" applyBorder="1" applyProtection="1"/>
    <xf numFmtId="0" fontId="7" fillId="0" borderId="36" xfId="0" applyFont="1" applyBorder="1" applyAlignment="1" applyProtection="1">
      <alignment horizontal="center" vertical="center"/>
    </xf>
    <xf numFmtId="0" fontId="34" fillId="6" borderId="20" xfId="0" applyFont="1" applyFill="1" applyBorder="1" applyAlignment="1">
      <alignment horizontal="center" vertical="center" wrapText="1"/>
      <protection locked="0"/>
    </xf>
    <xf numFmtId="0" fontId="33" fillId="5" borderId="36" xfId="0" applyFont="1" applyFill="1" applyBorder="1" applyAlignment="1" applyProtection="1">
      <alignment horizontal="center" shrinkToFit="1"/>
    </xf>
    <xf numFmtId="2" fontId="33" fillId="5" borderId="37" xfId="0" applyNumberFormat="1" applyFont="1" applyFill="1" applyBorder="1" applyAlignment="1" applyProtection="1">
      <alignment horizontal="center"/>
    </xf>
    <xf numFmtId="165" fontId="33" fillId="5" borderId="36" xfId="0" applyNumberFormat="1" applyFont="1" applyFill="1" applyBorder="1" applyAlignment="1" applyProtection="1">
      <alignment horizontal="center"/>
    </xf>
    <xf numFmtId="165" fontId="7" fillId="5" borderId="38" xfId="0" applyNumberFormat="1" applyFont="1" applyFill="1" applyBorder="1" applyAlignment="1" applyProtection="1">
      <alignment horizontal="center"/>
    </xf>
    <xf numFmtId="0" fontId="33" fillId="0" borderId="35" xfId="6" applyFont="1" applyBorder="1" applyAlignment="1">
      <alignment horizontal="center"/>
    </xf>
    <xf numFmtId="0" fontId="34" fillId="0" borderId="36" xfId="3" applyFont="1" applyBorder="1" applyAlignment="1">
      <alignment horizontal="left" vertical="center" wrapText="1"/>
    </xf>
    <xf numFmtId="165" fontId="33" fillId="0" borderId="36" xfId="1" applyNumberFormat="1" applyFont="1" applyBorder="1" applyAlignment="1" applyProtection="1">
      <alignment horizontal="center" vertical="center"/>
    </xf>
    <xf numFmtId="0" fontId="36" fillId="9" borderId="0" xfId="6" applyFont="1" applyFill="1"/>
    <xf numFmtId="0" fontId="33" fillId="0" borderId="36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horizontal="center" vertical="center" wrapText="1"/>
    </xf>
    <xf numFmtId="0" fontId="7" fillId="10" borderId="39" xfId="0" applyFont="1" applyFill="1" applyBorder="1" applyAlignment="1" applyProtection="1">
      <alignment horizontal="center" wrapText="1"/>
    </xf>
    <xf numFmtId="0" fontId="33" fillId="5" borderId="36" xfId="0" applyFont="1" applyFill="1" applyBorder="1" applyAlignment="1" applyProtection="1">
      <alignment horizontal="center"/>
    </xf>
    <xf numFmtId="4" fontId="33" fillId="5" borderId="36" xfId="0" applyNumberFormat="1" applyFont="1" applyFill="1" applyBorder="1" applyAlignment="1" applyProtection="1">
      <alignment horizontal="center"/>
    </xf>
    <xf numFmtId="0" fontId="34" fillId="0" borderId="0" xfId="0" applyFont="1" applyAlignment="1" applyProtection="1">
      <alignment wrapText="1"/>
    </xf>
    <xf numFmtId="0" fontId="33" fillId="0" borderId="0" xfId="0" applyFont="1" applyAlignment="1" applyProtection="1">
      <alignment horizontal="left" wrapText="1"/>
    </xf>
    <xf numFmtId="165" fontId="7" fillId="0" borderId="38" xfId="0" applyNumberFormat="1" applyFont="1" applyBorder="1" applyAlignment="1" applyProtection="1">
      <alignment horizontal="center"/>
    </xf>
    <xf numFmtId="0" fontId="33" fillId="0" borderId="38" xfId="0" applyFont="1" applyBorder="1" applyAlignment="1" applyProtection="1">
      <alignment horizontal="center" wrapText="1"/>
    </xf>
    <xf numFmtId="0" fontId="33" fillId="0" borderId="0" xfId="0" applyFont="1" applyAlignment="1" applyProtection="1">
      <alignment horizontal="left" vertical="top" wrapText="1"/>
    </xf>
    <xf numFmtId="0" fontId="33" fillId="0" borderId="35" xfId="6" applyFont="1" applyBorder="1" applyAlignment="1">
      <alignment horizontal="center" vertical="center"/>
    </xf>
    <xf numFmtId="0" fontId="33" fillId="0" borderId="0" xfId="0" applyFont="1" applyAlignment="1" applyProtection="1">
      <alignment horizontal="left" vertical="center" wrapText="1"/>
    </xf>
    <xf numFmtId="0" fontId="33" fillId="5" borderId="36" xfId="0" applyFont="1" applyFill="1" applyBorder="1" applyAlignment="1" applyProtection="1">
      <alignment horizontal="center" vertical="center" shrinkToFit="1"/>
    </xf>
    <xf numFmtId="0" fontId="33" fillId="5" borderId="36" xfId="0" applyFont="1" applyFill="1" applyBorder="1" applyAlignment="1" applyProtection="1">
      <alignment horizontal="center" vertical="center"/>
    </xf>
    <xf numFmtId="4" fontId="33" fillId="5" borderId="36" xfId="0" applyNumberFormat="1" applyFont="1" applyFill="1" applyBorder="1" applyAlignment="1" applyProtection="1">
      <alignment horizontal="center" vertical="center"/>
    </xf>
    <xf numFmtId="165" fontId="7" fillId="0" borderId="38" xfId="0" applyNumberFormat="1" applyFont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/>
    </xf>
    <xf numFmtId="0" fontId="33" fillId="0" borderId="38" xfId="0" applyFont="1" applyBorder="1" applyAlignment="1" applyProtection="1">
      <alignment horizontal="center" vertical="center" wrapText="1"/>
    </xf>
    <xf numFmtId="49" fontId="7" fillId="5" borderId="0" xfId="0" applyNumberFormat="1" applyFont="1" applyFill="1" applyAlignment="1" applyProtection="1">
      <alignment wrapText="1"/>
    </xf>
    <xf numFmtId="165" fontId="7" fillId="10" borderId="42" xfId="0" applyNumberFormat="1" applyFont="1" applyFill="1" applyBorder="1" applyAlignment="1" applyProtection="1">
      <alignment horizontal="center"/>
    </xf>
    <xf numFmtId="10" fontId="33" fillId="0" borderId="0" xfId="2" applyNumberFormat="1" applyFont="1" applyProtection="1"/>
    <xf numFmtId="0" fontId="34" fillId="0" borderId="0" xfId="0" applyFont="1" applyAlignment="1" applyProtection="1">
      <alignment horizontal="left" wrapText="1"/>
    </xf>
    <xf numFmtId="1" fontId="33" fillId="5" borderId="36" xfId="0" applyNumberFormat="1" applyFont="1" applyFill="1" applyBorder="1" applyAlignment="1" applyProtection="1">
      <alignment horizontal="center"/>
    </xf>
    <xf numFmtId="0" fontId="37" fillId="0" borderId="0" xfId="0" applyFont="1" applyAlignment="1" applyProtection="1">
      <alignment horizontal="left" wrapText="1"/>
    </xf>
    <xf numFmtId="2" fontId="33" fillId="5" borderId="36" xfId="0" applyNumberFormat="1" applyFont="1" applyFill="1" applyBorder="1" applyAlignment="1" applyProtection="1">
      <alignment horizontal="center"/>
    </xf>
    <xf numFmtId="4" fontId="7" fillId="5" borderId="36" xfId="0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left" wrapText="1"/>
    </xf>
    <xf numFmtId="0" fontId="34" fillId="0" borderId="0" xfId="0" applyFont="1" applyAlignment="1" applyProtection="1">
      <alignment horizontal="left" vertical="top" wrapText="1"/>
    </xf>
    <xf numFmtId="0" fontId="33" fillId="5" borderId="38" xfId="0" applyFont="1" applyFill="1" applyBorder="1" applyAlignment="1" applyProtection="1">
      <alignment horizontal="center"/>
    </xf>
    <xf numFmtId="167" fontId="33" fillId="5" borderId="36" xfId="0" applyNumberFormat="1" applyFont="1" applyFill="1" applyBorder="1" applyAlignment="1" applyProtection="1">
      <alignment horizontal="center"/>
    </xf>
    <xf numFmtId="0" fontId="33" fillId="0" borderId="36" xfId="0" applyFont="1" applyBorder="1" applyAlignment="1" applyProtection="1">
      <alignment horizontal="left" wrapText="1"/>
    </xf>
    <xf numFmtId="0" fontId="33" fillId="0" borderId="36" xfId="3" applyFont="1" applyBorder="1" applyAlignment="1">
      <alignment horizontal="left" wrapText="1"/>
    </xf>
    <xf numFmtId="0" fontId="34" fillId="0" borderId="36" xfId="3" applyFont="1" applyBorder="1" applyAlignment="1">
      <alignment horizontal="left" wrapText="1"/>
    </xf>
    <xf numFmtId="0" fontId="34" fillId="0" borderId="0" xfId="0" applyFont="1" applyAlignment="1" applyProtection="1">
      <alignment horizontal="center" wrapText="1"/>
    </xf>
    <xf numFmtId="0" fontId="7" fillId="0" borderId="36" xfId="0" applyFont="1" applyBorder="1" applyAlignment="1" applyProtection="1">
      <alignment horizontal="center"/>
    </xf>
    <xf numFmtId="0" fontId="36" fillId="9" borderId="0" xfId="6" applyFont="1" applyFill="1" applyAlignment="1">
      <alignment horizontal="center" vertical="center"/>
    </xf>
    <xf numFmtId="0" fontId="33" fillId="0" borderId="0" xfId="0" applyFont="1" applyAlignment="1" applyProtection="1">
      <alignment horizontal="center" vertical="center"/>
    </xf>
    <xf numFmtId="0" fontId="33" fillId="0" borderId="0" xfId="0" applyFont="1" applyAlignment="1" applyProtection="1">
      <alignment wrapText="1"/>
    </xf>
    <xf numFmtId="0" fontId="33" fillId="0" borderId="0" xfId="0" applyFont="1" applyAlignment="1" applyProtection="1">
      <alignment vertical="top" wrapText="1"/>
    </xf>
    <xf numFmtId="4" fontId="7" fillId="5" borderId="43" xfId="0" applyNumberFormat="1" applyFont="1" applyFill="1" applyBorder="1" applyAlignment="1" applyProtection="1">
      <alignment horizontal="center"/>
    </xf>
    <xf numFmtId="0" fontId="37" fillId="0" borderId="0" xfId="0" applyFont="1" applyAlignment="1" applyProtection="1">
      <alignment horizontal="center" wrapText="1"/>
    </xf>
    <xf numFmtId="0" fontId="34" fillId="0" borderId="0" xfId="0" applyFont="1" applyAlignment="1" applyProtection="1">
      <alignment horizontal="center" vertical="center" wrapText="1"/>
    </xf>
    <xf numFmtId="0" fontId="33" fillId="0" borderId="0" xfId="0" applyFont="1" applyAlignment="1" applyProtection="1">
      <alignment vertical="center" wrapText="1"/>
    </xf>
    <xf numFmtId="2" fontId="33" fillId="5" borderId="36" xfId="0" applyNumberFormat="1" applyFont="1" applyFill="1" applyBorder="1" applyAlignment="1" applyProtection="1">
      <alignment horizontal="center" vertical="center"/>
    </xf>
    <xf numFmtId="0" fontId="36" fillId="9" borderId="0" xfId="6" applyFont="1" applyFill="1" applyAlignment="1">
      <alignment vertical="center"/>
    </xf>
    <xf numFmtId="49" fontId="34" fillId="5" borderId="0" xfId="0" applyNumberFormat="1" applyFont="1" applyFill="1" applyAlignment="1" applyProtection="1">
      <alignment wrapText="1"/>
    </xf>
    <xf numFmtId="49" fontId="7" fillId="5" borderId="36" xfId="0" applyNumberFormat="1" applyFont="1" applyFill="1" applyBorder="1" applyAlignment="1" applyProtection="1">
      <alignment wrapText="1"/>
    </xf>
    <xf numFmtId="0" fontId="33" fillId="0" borderId="36" xfId="0" applyFont="1" applyBorder="1" applyAlignment="1" applyProtection="1">
      <alignment horizontal="center"/>
    </xf>
    <xf numFmtId="0" fontId="37" fillId="0" borderId="0" xfId="0" applyFont="1" applyAlignment="1" applyProtection="1">
      <alignment wrapText="1"/>
    </xf>
    <xf numFmtId="0" fontId="33" fillId="0" borderId="36" xfId="0" applyFont="1" applyBorder="1" applyAlignment="1" applyProtection="1">
      <alignment horizontal="center" vertical="center"/>
    </xf>
    <xf numFmtId="0" fontId="34" fillId="5" borderId="36" xfId="0" applyFont="1" applyFill="1" applyBorder="1" applyAlignment="1" applyProtection="1">
      <alignment horizontal="left" shrinkToFit="1"/>
    </xf>
    <xf numFmtId="0" fontId="33" fillId="5" borderId="0" xfId="0" applyFont="1" applyFill="1" applyAlignment="1" applyProtection="1">
      <alignment horizontal="left" shrinkToFit="1"/>
    </xf>
    <xf numFmtId="0" fontId="37" fillId="0" borderId="0" xfId="0" applyFont="1" applyAlignment="1" applyProtection="1">
      <alignment vertical="top" wrapText="1"/>
    </xf>
    <xf numFmtId="49" fontId="33" fillId="5" borderId="0" xfId="0" applyNumberFormat="1" applyFont="1" applyFill="1" applyAlignment="1" applyProtection="1">
      <alignment wrapText="1"/>
    </xf>
    <xf numFmtId="0" fontId="37" fillId="0" borderId="0" xfId="0" applyFont="1" applyAlignment="1" applyProtection="1">
      <alignment horizontal="left" vertical="center" wrapText="1"/>
    </xf>
    <xf numFmtId="4" fontId="7" fillId="5" borderId="33" xfId="0" applyNumberFormat="1" applyFont="1" applyFill="1" applyBorder="1" applyAlignment="1" applyProtection="1">
      <alignment horizontal="center"/>
    </xf>
    <xf numFmtId="49" fontId="7" fillId="5" borderId="0" xfId="0" applyNumberFormat="1" applyFont="1" applyFill="1" applyAlignment="1" applyProtection="1">
      <alignment horizontal="center" wrapText="1"/>
    </xf>
    <xf numFmtId="165" fontId="7" fillId="10" borderId="44" xfId="0" applyNumberFormat="1" applyFont="1" applyFill="1" applyBorder="1" applyAlignment="1" applyProtection="1">
      <alignment horizontal="center"/>
    </xf>
    <xf numFmtId="0" fontId="33" fillId="0" borderId="45" xfId="6" applyFont="1" applyBorder="1" applyAlignment="1">
      <alignment horizontal="center"/>
    </xf>
    <xf numFmtId="0" fontId="7" fillId="0" borderId="46" xfId="0" applyFont="1" applyBorder="1" applyAlignment="1" applyProtection="1">
      <alignment horizontal="center" vertical="center"/>
    </xf>
    <xf numFmtId="0" fontId="33" fillId="5" borderId="37" xfId="0" applyFont="1" applyFill="1" applyBorder="1" applyAlignment="1" applyProtection="1">
      <alignment horizontal="center"/>
    </xf>
    <xf numFmtId="0" fontId="34" fillId="0" borderId="36" xfId="0" applyFont="1" applyBorder="1" applyAlignment="1" applyProtection="1">
      <alignment horizontal="center" vertical="center" wrapText="1"/>
    </xf>
    <xf numFmtId="165" fontId="33" fillId="0" borderId="36" xfId="1" applyNumberFormat="1" applyFont="1" applyBorder="1" applyAlignment="1" applyProtection="1">
      <alignment horizontal="center"/>
    </xf>
    <xf numFmtId="0" fontId="33" fillId="0" borderId="36" xfId="0" applyFont="1" applyBorder="1" applyAlignment="1" applyProtection="1">
      <alignment horizontal="left" vertical="center" wrapText="1"/>
    </xf>
    <xf numFmtId="0" fontId="33" fillId="5" borderId="37" xfId="0" applyFont="1" applyFill="1" applyBorder="1" applyAlignment="1" applyProtection="1">
      <alignment horizontal="center" vertical="center"/>
    </xf>
    <xf numFmtId="165" fontId="7" fillId="5" borderId="38" xfId="0" applyNumberFormat="1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horizontal="center"/>
    </xf>
    <xf numFmtId="2" fontId="33" fillId="5" borderId="0" xfId="0" applyNumberFormat="1" applyFont="1" applyFill="1" applyAlignment="1" applyProtection="1">
      <alignment horizontal="center"/>
    </xf>
    <xf numFmtId="0" fontId="33" fillId="0" borderId="46" xfId="0" applyFont="1" applyBorder="1" applyAlignment="1" applyProtection="1">
      <alignment horizontal="center" vertical="center" wrapText="1"/>
    </xf>
    <xf numFmtId="0" fontId="7" fillId="0" borderId="37" xfId="0" applyFont="1" applyBorder="1" applyProtection="1"/>
    <xf numFmtId="0" fontId="7" fillId="0" borderId="2" xfId="0" applyFont="1" applyBorder="1" applyProtection="1"/>
    <xf numFmtId="0" fontId="7" fillId="0" borderId="47" xfId="0" applyFont="1" applyBorder="1" applyProtection="1"/>
    <xf numFmtId="165" fontId="7" fillId="0" borderId="34" xfId="0" applyNumberFormat="1" applyFont="1" applyBorder="1" applyAlignment="1" applyProtection="1">
      <alignment horizontal="center"/>
    </xf>
    <xf numFmtId="0" fontId="7" fillId="0" borderId="40" xfId="0" applyFont="1" applyBorder="1" applyProtection="1"/>
    <xf numFmtId="0" fontId="7" fillId="0" borderId="1" xfId="0" applyFont="1" applyBorder="1" applyProtection="1"/>
    <xf numFmtId="0" fontId="7" fillId="0" borderId="1" xfId="0" applyFont="1" applyBorder="1" applyAlignment="1" applyProtection="1">
      <alignment horizontal="left"/>
    </xf>
    <xf numFmtId="9" fontId="7" fillId="0" borderId="41" xfId="0" applyNumberFormat="1" applyFont="1" applyBorder="1" applyAlignment="1" applyProtection="1">
      <alignment horizontal="center"/>
    </xf>
    <xf numFmtId="165" fontId="7" fillId="0" borderId="49" xfId="0" applyNumberFormat="1" applyFont="1" applyBorder="1" applyAlignment="1" applyProtection="1">
      <alignment horizontal="center"/>
    </xf>
    <xf numFmtId="0" fontId="3" fillId="0" borderId="35" xfId="6" applyFont="1" applyBorder="1" applyAlignment="1">
      <alignment horizontal="center"/>
    </xf>
    <xf numFmtId="0" fontId="2" fillId="0" borderId="36" xfId="0" applyFont="1" applyBorder="1" applyAlignment="1" applyProtection="1">
      <alignment horizontal="center" vertical="center"/>
    </xf>
    <xf numFmtId="0" fontId="3" fillId="5" borderId="36" xfId="0" applyFont="1" applyFill="1" applyBorder="1" applyAlignment="1" applyProtection="1">
      <alignment horizontal="center" shrinkToFit="1"/>
    </xf>
    <xf numFmtId="2" fontId="3" fillId="5" borderId="36" xfId="0" applyNumberFormat="1" applyFont="1" applyFill="1" applyBorder="1" applyAlignment="1" applyProtection="1">
      <alignment horizontal="center"/>
    </xf>
    <xf numFmtId="165" fontId="2" fillId="5" borderId="36" xfId="0" applyNumberFormat="1" applyFont="1" applyFill="1" applyBorder="1" applyAlignment="1" applyProtection="1">
      <alignment horizontal="center"/>
    </xf>
    <xf numFmtId="165" fontId="2" fillId="5" borderId="37" xfId="0" applyNumberFormat="1" applyFont="1" applyFill="1" applyBorder="1" applyAlignment="1" applyProtection="1">
      <alignment horizontal="center"/>
    </xf>
    <xf numFmtId="165" fontId="2" fillId="0" borderId="34" xfId="0" applyNumberFormat="1" applyFont="1" applyBorder="1" applyAlignment="1" applyProtection="1">
      <alignment horizontal="center"/>
    </xf>
    <xf numFmtId="0" fontId="38" fillId="5" borderId="36" xfId="0" applyFont="1" applyFill="1" applyBorder="1" applyAlignment="1" applyProtection="1">
      <alignment horizontal="center" shrinkToFit="1"/>
    </xf>
    <xf numFmtId="165" fontId="2" fillId="0" borderId="38" xfId="0" applyNumberFormat="1" applyFont="1" applyBorder="1" applyAlignment="1" applyProtection="1">
      <alignment horizontal="center"/>
    </xf>
    <xf numFmtId="0" fontId="2" fillId="5" borderId="36" xfId="0" applyFont="1" applyFill="1" applyBorder="1" applyAlignment="1" applyProtection="1">
      <alignment horizontal="left" wrapText="1" shrinkToFit="1"/>
    </xf>
    <xf numFmtId="2" fontId="17" fillId="0" borderId="0" xfId="0" applyNumberFormat="1" applyFont="1" applyAlignment="1" applyProtection="1">
      <alignment horizontal="center"/>
    </xf>
    <xf numFmtId="165" fontId="17" fillId="0" borderId="0" xfId="0" applyNumberFormat="1" applyFont="1" applyAlignment="1" applyProtection="1">
      <alignment horizontal="center"/>
    </xf>
    <xf numFmtId="0" fontId="17" fillId="0" borderId="0" xfId="0" applyFont="1" applyProtection="1"/>
    <xf numFmtId="0" fontId="3" fillId="0" borderId="45" xfId="6" applyFont="1" applyBorder="1" applyAlignment="1">
      <alignment horizontal="center"/>
    </xf>
    <xf numFmtId="0" fontId="2" fillId="0" borderId="46" xfId="0" applyFont="1" applyBorder="1" applyAlignment="1" applyProtection="1">
      <alignment horizontal="center" vertical="center"/>
    </xf>
    <xf numFmtId="0" fontId="3" fillId="5" borderId="46" xfId="0" applyFont="1" applyFill="1" applyBorder="1" applyAlignment="1" applyProtection="1">
      <alignment horizontal="center" shrinkToFit="1"/>
    </xf>
    <xf numFmtId="2" fontId="3" fillId="5" borderId="46" xfId="0" applyNumberFormat="1" applyFont="1" applyFill="1" applyBorder="1" applyAlignment="1" applyProtection="1">
      <alignment horizontal="center"/>
    </xf>
    <xf numFmtId="165" fontId="2" fillId="5" borderId="46" xfId="0" applyNumberFormat="1" applyFont="1" applyFill="1" applyBorder="1" applyAlignment="1" applyProtection="1">
      <alignment horizontal="center"/>
    </xf>
    <xf numFmtId="165" fontId="2" fillId="5" borderId="40" xfId="0" applyNumberFormat="1" applyFont="1" applyFill="1" applyBorder="1" applyAlignment="1" applyProtection="1">
      <alignment horizontal="center"/>
    </xf>
    <xf numFmtId="165" fontId="2" fillId="0" borderId="49" xfId="0" applyNumberFormat="1" applyFont="1" applyBorder="1" applyAlignment="1" applyProtection="1">
      <alignment horizontal="center"/>
    </xf>
    <xf numFmtId="0" fontId="3" fillId="0" borderId="50" xfId="6" applyFont="1" applyBorder="1" applyAlignment="1">
      <alignment horizontal="center"/>
    </xf>
    <xf numFmtId="0" fontId="2" fillId="0" borderId="2" xfId="0" applyFont="1" applyBorder="1" applyAlignment="1" applyProtection="1">
      <alignment horizontal="center" vertical="center"/>
    </xf>
    <xf numFmtId="0" fontId="3" fillId="5" borderId="2" xfId="0" applyFont="1" applyFill="1" applyBorder="1" applyAlignment="1" applyProtection="1">
      <alignment horizontal="center" shrinkToFit="1"/>
    </xf>
    <xf numFmtId="2" fontId="3" fillId="5" borderId="2" xfId="0" applyNumberFormat="1" applyFont="1" applyFill="1" applyBorder="1" applyAlignment="1" applyProtection="1">
      <alignment horizontal="center"/>
    </xf>
    <xf numFmtId="165" fontId="2" fillId="5" borderId="2" xfId="0" applyNumberFormat="1" applyFont="1" applyFill="1" applyBorder="1" applyAlignment="1" applyProtection="1">
      <alignment horizontal="center"/>
    </xf>
    <xf numFmtId="165" fontId="2" fillId="5" borderId="47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 applyProtection="1">
      <alignment horizontal="left"/>
    </xf>
    <xf numFmtId="165" fontId="2" fillId="5" borderId="48" xfId="0" applyNumberFormat="1" applyFont="1" applyFill="1" applyBorder="1" applyAlignment="1" applyProtection="1">
      <alignment horizontal="center"/>
    </xf>
    <xf numFmtId="0" fontId="3" fillId="5" borderId="0" xfId="0" applyFont="1" applyFill="1" applyAlignment="1" applyProtection="1">
      <alignment horizontal="center" shrinkToFit="1"/>
    </xf>
    <xf numFmtId="165" fontId="2" fillId="5" borderId="0" xfId="0" applyNumberFormat="1" applyFont="1" applyFill="1" applyAlignment="1" applyProtection="1">
      <alignment horizontal="center"/>
    </xf>
    <xf numFmtId="0" fontId="3" fillId="0" borderId="51" xfId="6" applyFont="1" applyBorder="1" applyAlignment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shrinkToFit="1"/>
    </xf>
    <xf numFmtId="2" fontId="3" fillId="5" borderId="1" xfId="0" applyNumberFormat="1" applyFont="1" applyFill="1" applyBorder="1" applyAlignment="1" applyProtection="1">
      <alignment horizontal="center"/>
    </xf>
    <xf numFmtId="165" fontId="2" fillId="5" borderId="1" xfId="0" applyNumberFormat="1" applyFont="1" applyFill="1" applyBorder="1" applyAlignment="1" applyProtection="1">
      <alignment horizontal="center"/>
    </xf>
    <xf numFmtId="165" fontId="2" fillId="5" borderId="41" xfId="0" applyNumberFormat="1" applyFont="1" applyFill="1" applyBorder="1" applyAlignment="1" applyProtection="1">
      <alignment horizontal="center"/>
    </xf>
    <xf numFmtId="2" fontId="3" fillId="5" borderId="0" xfId="0" applyNumberFormat="1" applyFont="1" applyFill="1" applyAlignment="1" applyProtection="1">
      <alignment horizontal="center"/>
    </xf>
    <xf numFmtId="0" fontId="3" fillId="0" borderId="52" xfId="6" applyFont="1" applyBorder="1" applyAlignment="1">
      <alignment horizontal="center"/>
    </xf>
    <xf numFmtId="0" fontId="2" fillId="0" borderId="53" xfId="0" applyFont="1" applyBorder="1" applyAlignment="1" applyProtection="1">
      <alignment horizontal="center" vertical="center"/>
    </xf>
    <xf numFmtId="0" fontId="3" fillId="5" borderId="53" xfId="0" applyFont="1" applyFill="1" applyBorder="1" applyAlignment="1" applyProtection="1">
      <alignment horizontal="center" shrinkToFit="1"/>
    </xf>
    <xf numFmtId="2" fontId="3" fillId="5" borderId="53" xfId="0" applyNumberFormat="1" applyFont="1" applyFill="1" applyBorder="1" applyAlignment="1" applyProtection="1">
      <alignment horizontal="center"/>
    </xf>
    <xf numFmtId="165" fontId="2" fillId="5" borderId="53" xfId="0" applyNumberFormat="1" applyFont="1" applyFill="1" applyBorder="1" applyAlignment="1" applyProtection="1">
      <alignment horizontal="center"/>
    </xf>
    <xf numFmtId="165" fontId="2" fillId="5" borderId="54" xfId="0" applyNumberFormat="1" applyFont="1" applyFill="1" applyBorder="1" applyAlignment="1" applyProtection="1">
      <alignment horizontal="center"/>
    </xf>
    <xf numFmtId="0" fontId="3" fillId="0" borderId="55" xfId="0" applyFont="1" applyBorder="1" applyProtection="1"/>
    <xf numFmtId="0" fontId="35" fillId="0" borderId="0" xfId="0" applyFont="1" applyAlignment="1">
      <alignment vertical="top"/>
      <protection locked="0"/>
    </xf>
    <xf numFmtId="0" fontId="39" fillId="0" borderId="0" xfId="0" applyFont="1" applyAlignment="1">
      <alignment horizontal="center" vertical="center"/>
      <protection locked="0"/>
    </xf>
    <xf numFmtId="0" fontId="39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right"/>
    </xf>
    <xf numFmtId="49" fontId="15" fillId="0" borderId="0" xfId="3" quotePrefix="1" applyNumberFormat="1" applyFont="1" applyAlignment="1">
      <alignment horizontal="center" vertical="center"/>
    </xf>
    <xf numFmtId="4" fontId="2" fillId="0" borderId="0" xfId="3" applyNumberFormat="1" applyFont="1" applyAlignment="1">
      <alignment horizontal="center" vertical="center" wrapText="1"/>
    </xf>
    <xf numFmtId="4" fontId="4" fillId="0" borderId="0" xfId="3" applyNumberFormat="1" applyFont="1" applyAlignment="1">
      <alignment horizontal="center" vertical="center" wrapText="1"/>
    </xf>
    <xf numFmtId="0" fontId="5" fillId="0" borderId="1" xfId="3" applyFont="1" applyBorder="1" applyAlignment="1">
      <alignment horizontal="center"/>
    </xf>
    <xf numFmtId="4" fontId="6" fillId="0" borderId="2" xfId="3" applyNumberFormat="1" applyFont="1" applyBorder="1" applyAlignment="1">
      <alignment horizontal="center" vertical="center" wrapText="1"/>
    </xf>
    <xf numFmtId="0" fontId="6" fillId="0" borderId="0" xfId="3" quotePrefix="1" applyFont="1" applyAlignment="1">
      <alignment horizontal="center" vertical="center" wrapText="1"/>
    </xf>
    <xf numFmtId="4" fontId="7" fillId="0" borderId="0" xfId="3" applyNumberFormat="1" applyFont="1" applyAlignment="1">
      <alignment horizontal="center" wrapText="1"/>
    </xf>
    <xf numFmtId="4" fontId="8" fillId="0" borderId="0" xfId="3" applyNumberFormat="1" applyFont="1" applyAlignment="1">
      <alignment horizontal="center" wrapText="1"/>
    </xf>
    <xf numFmtId="4" fontId="9" fillId="0" borderId="0" xfId="3" applyNumberFormat="1" applyFont="1" applyAlignment="1">
      <alignment horizontal="center" wrapText="1"/>
    </xf>
    <xf numFmtId="0" fontId="11" fillId="0" borderId="0" xfId="3" applyFont="1" applyAlignment="1">
      <alignment horizontal="center" vertical="center" wrapText="1"/>
    </xf>
    <xf numFmtId="49" fontId="6" fillId="0" borderId="0" xfId="3" quotePrefix="1" applyNumberFormat="1" applyFont="1" applyAlignment="1">
      <alignment horizontal="center" vertical="center"/>
    </xf>
    <xf numFmtId="0" fontId="6" fillId="0" borderId="0" xfId="3" applyFont="1" applyAlignment="1">
      <alignment horizontal="center" wrapText="1"/>
    </xf>
    <xf numFmtId="49" fontId="26" fillId="7" borderId="22" xfId="0" applyNumberFormat="1" applyFont="1" applyFill="1" applyBorder="1" applyAlignment="1" applyProtection="1">
      <alignment horizontal="left" vertical="center" wrapText="1" indent="11"/>
    </xf>
    <xf numFmtId="0" fontId="26" fillId="7" borderId="23" xfId="0" applyFont="1" applyFill="1" applyBorder="1" applyAlignment="1" applyProtection="1">
      <alignment horizontal="left" vertical="center"/>
    </xf>
    <xf numFmtId="0" fontId="26" fillId="7" borderId="23" xfId="0" applyFont="1" applyFill="1" applyBorder="1" applyAlignment="1" applyProtection="1">
      <alignment horizontal="left" vertical="center" indent="11"/>
    </xf>
    <xf numFmtId="0" fontId="26" fillId="7" borderId="23" xfId="0" applyFont="1" applyFill="1" applyBorder="1" applyAlignment="1">
      <alignment horizontal="left" vertical="top" indent="11"/>
      <protection locked="0"/>
    </xf>
    <xf numFmtId="0" fontId="26" fillId="7" borderId="23" xfId="0" applyFont="1" applyFill="1" applyBorder="1" applyAlignment="1">
      <alignment horizontal="left" vertical="center" indent="11"/>
      <protection locked="0"/>
    </xf>
    <xf numFmtId="49" fontId="26" fillId="8" borderId="22" xfId="0" applyNumberFormat="1" applyFont="1" applyFill="1" applyBorder="1" applyAlignment="1" applyProtection="1">
      <alignment horizontal="left" vertical="center" wrapText="1" indent="11"/>
    </xf>
    <xf numFmtId="0" fontId="26" fillId="8" borderId="23" xfId="0" applyFont="1" applyFill="1" applyBorder="1" applyAlignment="1" applyProtection="1">
      <alignment horizontal="left" vertical="center"/>
    </xf>
    <xf numFmtId="0" fontId="26" fillId="8" borderId="23" xfId="0" applyFont="1" applyFill="1" applyBorder="1" applyAlignment="1" applyProtection="1">
      <alignment horizontal="left" vertical="center" indent="11"/>
    </xf>
    <xf numFmtId="0" fontId="26" fillId="8" borderId="23" xfId="0" applyFont="1" applyFill="1" applyBorder="1" applyAlignment="1">
      <alignment horizontal="left" vertical="center" indent="11"/>
      <protection locked="0"/>
    </xf>
    <xf numFmtId="49" fontId="26" fillId="4" borderId="25" xfId="0" applyNumberFormat="1" applyFont="1" applyFill="1" applyBorder="1" applyAlignment="1" applyProtection="1">
      <alignment horizontal="right" vertical="center" wrapText="1"/>
    </xf>
    <xf numFmtId="0" fontId="26" fillId="4" borderId="26" xfId="0" applyFont="1" applyFill="1" applyBorder="1" applyAlignment="1" applyProtection="1">
      <alignment horizontal="right" vertical="center"/>
    </xf>
    <xf numFmtId="0" fontId="26" fillId="4" borderId="26" xfId="0" applyFont="1" applyFill="1" applyBorder="1" applyAlignment="1" applyProtection="1">
      <alignment horizontal="right" vertical="top"/>
    </xf>
    <xf numFmtId="0" fontId="26" fillId="4" borderId="26" xfId="0" applyFont="1" applyFill="1" applyBorder="1" applyAlignment="1">
      <alignment horizontal="right" vertical="top"/>
      <protection locked="0"/>
    </xf>
    <xf numFmtId="0" fontId="18" fillId="0" borderId="5" xfId="0" applyFont="1" applyBorder="1" applyAlignment="1" applyProtection="1">
      <alignment vertical="top"/>
    </xf>
    <xf numFmtId="0" fontId="19" fillId="2" borderId="6" xfId="0" applyFont="1" applyFill="1" applyBorder="1" applyAlignment="1" applyProtection="1">
      <alignment horizontal="left" vertical="center"/>
    </xf>
    <xf numFmtId="0" fontId="2" fillId="2" borderId="6" xfId="0" applyFont="1" applyFill="1" applyBorder="1" applyAlignment="1">
      <alignment horizontal="left" vertical="center"/>
      <protection locked="0"/>
    </xf>
    <xf numFmtId="0" fontId="18" fillId="2" borderId="8" xfId="0" applyFont="1" applyFill="1" applyBorder="1" applyAlignment="1" applyProtection="1">
      <alignment horizontal="left" vertical="top"/>
    </xf>
    <xf numFmtId="0" fontId="18" fillId="2" borderId="0" xfId="0" applyFont="1" applyFill="1" applyAlignment="1" applyProtection="1">
      <alignment horizontal="left" vertical="top"/>
    </xf>
    <xf numFmtId="0" fontId="18" fillId="2" borderId="8" xfId="0" applyFont="1" applyFill="1" applyBorder="1" applyAlignment="1" applyProtection="1">
      <alignment vertical="top"/>
    </xf>
    <xf numFmtId="0" fontId="18" fillId="2" borderId="0" xfId="0" applyFont="1" applyFill="1" applyAlignment="1" applyProtection="1">
      <alignment vertical="top"/>
    </xf>
    <xf numFmtId="0" fontId="19" fillId="2" borderId="5" xfId="0" applyFont="1" applyFill="1" applyBorder="1" applyAlignment="1" applyProtection="1">
      <alignment horizontal="center" vertical="center"/>
    </xf>
    <xf numFmtId="0" fontId="18" fillId="2" borderId="6" xfId="0" applyFont="1" applyFill="1" applyBorder="1" applyAlignment="1" applyProtection="1">
      <alignment vertical="top"/>
    </xf>
    <xf numFmtId="0" fontId="16" fillId="2" borderId="6" xfId="0" applyFont="1" applyFill="1" applyBorder="1" applyAlignment="1" applyProtection="1">
      <alignment vertical="top"/>
    </xf>
    <xf numFmtId="0" fontId="16" fillId="2" borderId="6" xfId="0" applyFont="1" applyFill="1" applyBorder="1" applyAlignment="1">
      <alignment vertical="top"/>
      <protection locked="0"/>
    </xf>
    <xf numFmtId="0" fontId="20" fillId="2" borderId="7" xfId="0" applyFont="1" applyFill="1" applyBorder="1" applyAlignment="1" applyProtection="1">
      <alignment vertical="top"/>
    </xf>
    <xf numFmtId="0" fontId="16" fillId="2" borderId="0" xfId="0" applyFont="1" applyFill="1" applyAlignment="1" applyProtection="1">
      <alignment vertical="top"/>
    </xf>
    <xf numFmtId="0" fontId="16" fillId="2" borderId="0" xfId="0" applyFont="1" applyFill="1" applyAlignment="1">
      <alignment vertical="top"/>
      <protection locked="0"/>
    </xf>
    <xf numFmtId="0" fontId="20" fillId="2" borderId="9" xfId="0" applyFont="1" applyFill="1" applyBorder="1" applyAlignment="1" applyProtection="1">
      <alignment vertical="top"/>
    </xf>
    <xf numFmtId="0" fontId="18" fillId="2" borderId="10" xfId="0" applyFont="1" applyFill="1" applyBorder="1" applyAlignment="1" applyProtection="1">
      <alignment vertical="top"/>
    </xf>
    <xf numFmtId="0" fontId="18" fillId="2" borderId="11" xfId="0" applyFont="1" applyFill="1" applyBorder="1" applyAlignment="1" applyProtection="1">
      <alignment vertical="top"/>
    </xf>
    <xf numFmtId="0" fontId="16" fillId="2" borderId="11" xfId="0" applyFont="1" applyFill="1" applyBorder="1" applyAlignment="1" applyProtection="1">
      <alignment vertical="top"/>
    </xf>
    <xf numFmtId="0" fontId="16" fillId="2" borderId="11" xfId="0" applyFont="1" applyFill="1" applyBorder="1" applyAlignment="1">
      <alignment vertical="top"/>
      <protection locked="0"/>
    </xf>
    <xf numFmtId="0" fontId="20" fillId="2" borderId="12" xfId="0" applyFont="1" applyFill="1" applyBorder="1" applyAlignment="1" applyProtection="1">
      <alignment vertical="top"/>
    </xf>
    <xf numFmtId="0" fontId="21" fillId="2" borderId="8" xfId="0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top"/>
    </xf>
    <xf numFmtId="0" fontId="16" fillId="2" borderId="0" xfId="0" applyFont="1" applyFill="1" applyAlignment="1" applyProtection="1">
      <alignment horizontal="center" vertical="top"/>
    </xf>
    <xf numFmtId="0" fontId="16" fillId="2" borderId="0" xfId="0" applyFont="1" applyFill="1" applyAlignment="1">
      <alignment horizontal="center" vertical="top"/>
      <protection locked="0"/>
    </xf>
    <xf numFmtId="0" fontId="20" fillId="2" borderId="9" xfId="0" applyFont="1" applyFill="1" applyBorder="1" applyAlignment="1" applyProtection="1">
      <alignment horizontal="center" vertical="top"/>
    </xf>
    <xf numFmtId="0" fontId="22" fillId="2" borderId="8" xfId="0" applyFont="1" applyFill="1" applyBorder="1" applyAlignment="1">
      <alignment horizontal="center" vertical="center" wrapText="1"/>
      <protection locked="0"/>
    </xf>
    <xf numFmtId="0" fontId="23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/>
      <protection locked="0"/>
    </xf>
    <xf numFmtId="0" fontId="16" fillId="0" borderId="0" xfId="0" applyFont="1" applyAlignment="1">
      <alignment horizontal="center" vertical="top"/>
      <protection locked="0"/>
    </xf>
    <xf numFmtId="0" fontId="20" fillId="0" borderId="9" xfId="0" applyFont="1" applyBorder="1" applyAlignment="1">
      <alignment horizontal="center" vertical="top"/>
      <protection locked="0"/>
    </xf>
    <xf numFmtId="0" fontId="2" fillId="2" borderId="13" xfId="0" applyFont="1" applyFill="1" applyBorder="1" applyAlignment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>
      <alignment horizontal="center" vertical="center"/>
      <protection locked="0"/>
    </xf>
    <xf numFmtId="0" fontId="16" fillId="0" borderId="14" xfId="0" applyFont="1" applyBorder="1" applyAlignment="1">
      <alignment horizontal="center" vertical="center"/>
      <protection locked="0"/>
    </xf>
    <xf numFmtId="0" fontId="16" fillId="0" borderId="14" xfId="0" applyFont="1" applyBorder="1" applyAlignment="1">
      <alignment vertical="top"/>
      <protection locked="0"/>
    </xf>
    <xf numFmtId="0" fontId="16" fillId="0" borderId="14" xfId="0" applyFont="1" applyBorder="1" applyAlignment="1">
      <alignment horizontal="right" vertical="center"/>
      <protection locked="0"/>
    </xf>
    <xf numFmtId="0" fontId="20" fillId="0" borderId="15" xfId="0" applyFont="1" applyBorder="1" applyAlignment="1">
      <alignment horizontal="center" vertical="center"/>
      <protection locked="0"/>
    </xf>
    <xf numFmtId="0" fontId="24" fillId="2" borderId="10" xfId="0" applyFont="1" applyFill="1" applyBorder="1" applyAlignment="1">
      <alignment horizontal="justify" vertical="center"/>
      <protection locked="0"/>
    </xf>
    <xf numFmtId="0" fontId="18" fillId="2" borderId="11" xfId="0" applyFont="1" applyFill="1" applyBorder="1" applyAlignment="1">
      <alignment vertical="top"/>
      <protection locked="0"/>
    </xf>
    <xf numFmtId="0" fontId="16" fillId="0" borderId="11" xfId="0" applyFont="1" applyBorder="1" applyAlignment="1">
      <alignment vertical="top"/>
      <protection locked="0"/>
    </xf>
    <xf numFmtId="0" fontId="20" fillId="0" borderId="12" xfId="0" applyFont="1" applyBorder="1" applyAlignment="1">
      <alignment vertical="top"/>
      <protection locked="0"/>
    </xf>
    <xf numFmtId="0" fontId="2" fillId="0" borderId="0" xfId="0" applyFont="1" applyAlignment="1" applyProtection="1">
      <alignment horizontal="center" wrapText="1"/>
    </xf>
    <xf numFmtId="0" fontId="2" fillId="0" borderId="48" xfId="0" applyFont="1" applyBorder="1" applyAlignment="1" applyProtection="1">
      <alignment horizontal="center" wrapText="1"/>
    </xf>
    <xf numFmtId="49" fontId="7" fillId="10" borderId="40" xfId="0" applyNumberFormat="1" applyFont="1" applyFill="1" applyBorder="1" applyAlignment="1" applyProtection="1">
      <alignment horizontal="right"/>
    </xf>
    <xf numFmtId="49" fontId="7" fillId="10" borderId="1" xfId="0" applyNumberFormat="1" applyFont="1" applyFill="1" applyBorder="1" applyAlignment="1" applyProtection="1">
      <alignment horizontal="right"/>
    </xf>
    <xf numFmtId="49" fontId="7" fillId="10" borderId="41" xfId="0" applyNumberFormat="1" applyFont="1" applyFill="1" applyBorder="1" applyAlignment="1" applyProtection="1">
      <alignment horizontal="right"/>
    </xf>
    <xf numFmtId="49" fontId="7" fillId="10" borderId="3" xfId="0" applyNumberFormat="1" applyFont="1" applyFill="1" applyBorder="1" applyAlignment="1" applyProtection="1">
      <alignment horizontal="right"/>
    </xf>
    <xf numFmtId="49" fontId="7" fillId="10" borderId="28" xfId="0" applyNumberFormat="1" applyFont="1" applyFill="1" applyBorder="1" applyAlignment="1" applyProtection="1">
      <alignment horizontal="right"/>
    </xf>
    <xf numFmtId="49" fontId="7" fillId="10" borderId="4" xfId="0" applyNumberFormat="1" applyFont="1" applyFill="1" applyBorder="1" applyAlignment="1" applyProtection="1">
      <alignment horizontal="right"/>
    </xf>
    <xf numFmtId="0" fontId="7" fillId="0" borderId="37" xfId="0" applyFont="1" applyBorder="1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7" fillId="0" borderId="48" xfId="0" applyFont="1" applyBorder="1" applyAlignment="1" applyProtection="1">
      <alignment horizontal="right"/>
    </xf>
    <xf numFmtId="0" fontId="2" fillId="0" borderId="0" xfId="0" applyFont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28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165" fontId="7" fillId="0" borderId="37" xfId="0" applyNumberFormat="1" applyFont="1" applyBorder="1" applyAlignment="1" applyProtection="1">
      <alignment horizontal="center"/>
    </xf>
  </cellXfs>
  <cellStyles count="7">
    <cellStyle name="Euro 2" xfId="4" xr:uid="{82F7ECAA-DDC3-4E30-8394-D745215A56EC}"/>
    <cellStyle name="Monétaire" xfId="1" builtinId="4"/>
    <cellStyle name="Normal" xfId="0" builtinId="0"/>
    <cellStyle name="Normal 2" xfId="3" xr:uid="{9E81CF86-7B9A-4211-92E0-98E0AE33D99C}"/>
    <cellStyle name="Normal 2 2" xfId="6" xr:uid="{05DA562D-73C9-4F4B-B815-0CEE8300ECA5}"/>
    <cellStyle name="Normal 3" xfId="5" xr:uid="{2A3CB170-DD7A-4AD8-9489-D6C73AF090D5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31</xdr:row>
      <xdr:rowOff>114300</xdr:rowOff>
    </xdr:from>
    <xdr:to>
      <xdr:col>2</xdr:col>
      <xdr:colOff>419100</xdr:colOff>
      <xdr:row>31</xdr:row>
      <xdr:rowOff>352425</xdr:rowOff>
    </xdr:to>
    <xdr:pic>
      <xdr:nvPicPr>
        <xdr:cNvPr id="2" name="Image 8" descr="Image">
          <a:extLst>
            <a:ext uri="{FF2B5EF4-FFF2-40B4-BE49-F238E27FC236}">
              <a16:creationId xmlns:a16="http://schemas.microsoft.com/office/drawing/2014/main" id="{D6C062B4-0769-43AF-ABBE-87CFF6916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14625" y="9439275"/>
          <a:ext cx="3143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3333750</xdr:colOff>
      <xdr:row>352</xdr:row>
      <xdr:rowOff>0</xdr:rowOff>
    </xdr:from>
    <xdr:to>
      <xdr:col>2</xdr:col>
      <xdr:colOff>3343275</xdr:colOff>
      <xdr:row>353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5910F5A-08FE-4CA9-AC74-65E3CAE121B5}"/>
            </a:ext>
          </a:extLst>
        </xdr:cNvPr>
        <xdr:cNvSpPr txBox="1">
          <a:spLocks noChangeArrowheads="1"/>
        </xdr:cNvSpPr>
      </xdr:nvSpPr>
      <xdr:spPr bwMode="auto">
        <a:xfrm>
          <a:off x="4343400" y="76447650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352</xdr:row>
      <xdr:rowOff>0</xdr:rowOff>
    </xdr:from>
    <xdr:to>
      <xdr:col>2</xdr:col>
      <xdr:colOff>3343275</xdr:colOff>
      <xdr:row>353</xdr:row>
      <xdr:rowOff>57150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8DA882D-1759-4DCB-88EE-8DB86FE791CE}"/>
            </a:ext>
          </a:extLst>
        </xdr:cNvPr>
        <xdr:cNvSpPr txBox="1">
          <a:spLocks noChangeArrowheads="1"/>
        </xdr:cNvSpPr>
      </xdr:nvSpPr>
      <xdr:spPr bwMode="auto">
        <a:xfrm>
          <a:off x="4343400" y="76447650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354</xdr:row>
      <xdr:rowOff>0</xdr:rowOff>
    </xdr:from>
    <xdr:to>
      <xdr:col>2</xdr:col>
      <xdr:colOff>3343275</xdr:colOff>
      <xdr:row>355</xdr:row>
      <xdr:rowOff>57150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A435481-79E1-4FE7-A0E4-4D816223235F}"/>
            </a:ext>
          </a:extLst>
        </xdr:cNvPr>
        <xdr:cNvSpPr txBox="1">
          <a:spLocks noChangeArrowheads="1"/>
        </xdr:cNvSpPr>
      </xdr:nvSpPr>
      <xdr:spPr bwMode="auto">
        <a:xfrm>
          <a:off x="4343400" y="76828650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354</xdr:row>
      <xdr:rowOff>0</xdr:rowOff>
    </xdr:from>
    <xdr:to>
      <xdr:col>2</xdr:col>
      <xdr:colOff>3343275</xdr:colOff>
      <xdr:row>355</xdr:row>
      <xdr:rowOff>66675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3B13CA65-B85D-4847-AA63-7E7F9F02EE02}"/>
            </a:ext>
          </a:extLst>
        </xdr:cNvPr>
        <xdr:cNvSpPr txBox="1">
          <a:spLocks noChangeArrowheads="1"/>
        </xdr:cNvSpPr>
      </xdr:nvSpPr>
      <xdr:spPr bwMode="auto">
        <a:xfrm>
          <a:off x="4343400" y="76828650"/>
          <a:ext cx="95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78</xdr:row>
      <xdr:rowOff>0</xdr:rowOff>
    </xdr:from>
    <xdr:to>
      <xdr:col>2</xdr:col>
      <xdr:colOff>3343275</xdr:colOff>
      <xdr:row>79</xdr:row>
      <xdr:rowOff>57150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89F5827B-14F2-4648-AD3C-FBA13F540F59}"/>
            </a:ext>
          </a:extLst>
        </xdr:cNvPr>
        <xdr:cNvSpPr txBox="1">
          <a:spLocks noChangeArrowheads="1"/>
        </xdr:cNvSpPr>
      </xdr:nvSpPr>
      <xdr:spPr bwMode="auto">
        <a:xfrm>
          <a:off x="4343400" y="18068925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78</xdr:row>
      <xdr:rowOff>0</xdr:rowOff>
    </xdr:from>
    <xdr:to>
      <xdr:col>2</xdr:col>
      <xdr:colOff>3343275</xdr:colOff>
      <xdr:row>79</xdr:row>
      <xdr:rowOff>57150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4DE24389-5DB3-4FB4-85A3-47048A82DF56}"/>
            </a:ext>
          </a:extLst>
        </xdr:cNvPr>
        <xdr:cNvSpPr txBox="1">
          <a:spLocks noChangeArrowheads="1"/>
        </xdr:cNvSpPr>
      </xdr:nvSpPr>
      <xdr:spPr bwMode="auto">
        <a:xfrm>
          <a:off x="4343400" y="18068925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80</xdr:row>
      <xdr:rowOff>0</xdr:rowOff>
    </xdr:from>
    <xdr:to>
      <xdr:col>2</xdr:col>
      <xdr:colOff>3343275</xdr:colOff>
      <xdr:row>81</xdr:row>
      <xdr:rowOff>57150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137CA33C-2B4B-402B-B7BF-D75255E2A699}"/>
            </a:ext>
          </a:extLst>
        </xdr:cNvPr>
        <xdr:cNvSpPr txBox="1">
          <a:spLocks noChangeArrowheads="1"/>
        </xdr:cNvSpPr>
      </xdr:nvSpPr>
      <xdr:spPr bwMode="auto">
        <a:xfrm>
          <a:off x="4343400" y="18449925"/>
          <a:ext cx="9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3333750</xdr:colOff>
      <xdr:row>80</xdr:row>
      <xdr:rowOff>0</xdr:rowOff>
    </xdr:from>
    <xdr:to>
      <xdr:col>2</xdr:col>
      <xdr:colOff>3343275</xdr:colOff>
      <xdr:row>81</xdr:row>
      <xdr:rowOff>66675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7220A5CA-668F-4B38-A02A-74A81FDFC7E0}"/>
            </a:ext>
          </a:extLst>
        </xdr:cNvPr>
        <xdr:cNvSpPr txBox="1">
          <a:spLocks noChangeArrowheads="1"/>
        </xdr:cNvSpPr>
      </xdr:nvSpPr>
      <xdr:spPr bwMode="auto">
        <a:xfrm>
          <a:off x="4343400" y="18449925"/>
          <a:ext cx="9525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7C9F1-4619-48EB-8A3C-22C06F8D408C}">
  <dimension ref="A1:E32"/>
  <sheetViews>
    <sheetView view="pageBreakPreview" topLeftCell="A7" zoomScaleNormal="100" zoomScaleSheetLayoutView="100" workbookViewId="0">
      <selection activeCell="B16" sqref="B16:D16"/>
    </sheetView>
  </sheetViews>
  <sheetFormatPr baseColWidth="10" defaultRowHeight="10.5" x14ac:dyDescent="0.15"/>
  <cols>
    <col min="1" max="1" width="2.5" style="3" customWidth="1"/>
    <col min="2" max="2" width="43.1640625" style="3" customWidth="1"/>
    <col min="3" max="3" width="8.6640625" style="3" customWidth="1"/>
    <col min="4" max="4" width="60" style="3" customWidth="1"/>
    <col min="5" max="5" width="1.6640625" style="3" customWidth="1"/>
    <col min="6" max="256" width="12" style="3"/>
    <col min="257" max="257" width="2.5" style="3" customWidth="1"/>
    <col min="258" max="258" width="43.1640625" style="3" customWidth="1"/>
    <col min="259" max="259" width="8.6640625" style="3" customWidth="1"/>
    <col min="260" max="260" width="60" style="3" customWidth="1"/>
    <col min="261" max="261" width="1.6640625" style="3" customWidth="1"/>
    <col min="262" max="512" width="12" style="3"/>
    <col min="513" max="513" width="2.5" style="3" customWidth="1"/>
    <col min="514" max="514" width="43.1640625" style="3" customWidth="1"/>
    <col min="515" max="515" width="8.6640625" style="3" customWidth="1"/>
    <col min="516" max="516" width="60" style="3" customWidth="1"/>
    <col min="517" max="517" width="1.6640625" style="3" customWidth="1"/>
    <col min="518" max="768" width="12" style="3"/>
    <col min="769" max="769" width="2.5" style="3" customWidth="1"/>
    <col min="770" max="770" width="43.1640625" style="3" customWidth="1"/>
    <col min="771" max="771" width="8.6640625" style="3" customWidth="1"/>
    <col min="772" max="772" width="60" style="3" customWidth="1"/>
    <col min="773" max="773" width="1.6640625" style="3" customWidth="1"/>
    <col min="774" max="1024" width="12" style="3"/>
    <col min="1025" max="1025" width="2.5" style="3" customWidth="1"/>
    <col min="1026" max="1026" width="43.1640625" style="3" customWidth="1"/>
    <col min="1027" max="1027" width="8.6640625" style="3" customWidth="1"/>
    <col min="1028" max="1028" width="60" style="3" customWidth="1"/>
    <col min="1029" max="1029" width="1.6640625" style="3" customWidth="1"/>
    <col min="1030" max="1280" width="12" style="3"/>
    <col min="1281" max="1281" width="2.5" style="3" customWidth="1"/>
    <col min="1282" max="1282" width="43.1640625" style="3" customWidth="1"/>
    <col min="1283" max="1283" width="8.6640625" style="3" customWidth="1"/>
    <col min="1284" max="1284" width="60" style="3" customWidth="1"/>
    <col min="1285" max="1285" width="1.6640625" style="3" customWidth="1"/>
    <col min="1286" max="1536" width="12" style="3"/>
    <col min="1537" max="1537" width="2.5" style="3" customWidth="1"/>
    <col min="1538" max="1538" width="43.1640625" style="3" customWidth="1"/>
    <col min="1539" max="1539" width="8.6640625" style="3" customWidth="1"/>
    <col min="1540" max="1540" width="60" style="3" customWidth="1"/>
    <col min="1541" max="1541" width="1.6640625" style="3" customWidth="1"/>
    <col min="1542" max="1792" width="12" style="3"/>
    <col min="1793" max="1793" width="2.5" style="3" customWidth="1"/>
    <col min="1794" max="1794" width="43.1640625" style="3" customWidth="1"/>
    <col min="1795" max="1795" width="8.6640625" style="3" customWidth="1"/>
    <col min="1796" max="1796" width="60" style="3" customWidth="1"/>
    <col min="1797" max="1797" width="1.6640625" style="3" customWidth="1"/>
    <col min="1798" max="2048" width="12" style="3"/>
    <col min="2049" max="2049" width="2.5" style="3" customWidth="1"/>
    <col min="2050" max="2050" width="43.1640625" style="3" customWidth="1"/>
    <col min="2051" max="2051" width="8.6640625" style="3" customWidth="1"/>
    <col min="2052" max="2052" width="60" style="3" customWidth="1"/>
    <col min="2053" max="2053" width="1.6640625" style="3" customWidth="1"/>
    <col min="2054" max="2304" width="12" style="3"/>
    <col min="2305" max="2305" width="2.5" style="3" customWidth="1"/>
    <col min="2306" max="2306" width="43.1640625" style="3" customWidth="1"/>
    <col min="2307" max="2307" width="8.6640625" style="3" customWidth="1"/>
    <col min="2308" max="2308" width="60" style="3" customWidth="1"/>
    <col min="2309" max="2309" width="1.6640625" style="3" customWidth="1"/>
    <col min="2310" max="2560" width="12" style="3"/>
    <col min="2561" max="2561" width="2.5" style="3" customWidth="1"/>
    <col min="2562" max="2562" width="43.1640625" style="3" customWidth="1"/>
    <col min="2563" max="2563" width="8.6640625" style="3" customWidth="1"/>
    <col min="2564" max="2564" width="60" style="3" customWidth="1"/>
    <col min="2565" max="2565" width="1.6640625" style="3" customWidth="1"/>
    <col min="2566" max="2816" width="12" style="3"/>
    <col min="2817" max="2817" width="2.5" style="3" customWidth="1"/>
    <col min="2818" max="2818" width="43.1640625" style="3" customWidth="1"/>
    <col min="2819" max="2819" width="8.6640625" style="3" customWidth="1"/>
    <col min="2820" max="2820" width="60" style="3" customWidth="1"/>
    <col min="2821" max="2821" width="1.6640625" style="3" customWidth="1"/>
    <col min="2822" max="3072" width="12" style="3"/>
    <col min="3073" max="3073" width="2.5" style="3" customWidth="1"/>
    <col min="3074" max="3074" width="43.1640625" style="3" customWidth="1"/>
    <col min="3075" max="3075" width="8.6640625" style="3" customWidth="1"/>
    <col min="3076" max="3076" width="60" style="3" customWidth="1"/>
    <col min="3077" max="3077" width="1.6640625" style="3" customWidth="1"/>
    <col min="3078" max="3328" width="12" style="3"/>
    <col min="3329" max="3329" width="2.5" style="3" customWidth="1"/>
    <col min="3330" max="3330" width="43.1640625" style="3" customWidth="1"/>
    <col min="3331" max="3331" width="8.6640625" style="3" customWidth="1"/>
    <col min="3332" max="3332" width="60" style="3" customWidth="1"/>
    <col min="3333" max="3333" width="1.6640625" style="3" customWidth="1"/>
    <col min="3334" max="3584" width="12" style="3"/>
    <col min="3585" max="3585" width="2.5" style="3" customWidth="1"/>
    <col min="3586" max="3586" width="43.1640625" style="3" customWidth="1"/>
    <col min="3587" max="3587" width="8.6640625" style="3" customWidth="1"/>
    <col min="3588" max="3588" width="60" style="3" customWidth="1"/>
    <col min="3589" max="3589" width="1.6640625" style="3" customWidth="1"/>
    <col min="3590" max="3840" width="12" style="3"/>
    <col min="3841" max="3841" width="2.5" style="3" customWidth="1"/>
    <col min="3842" max="3842" width="43.1640625" style="3" customWidth="1"/>
    <col min="3843" max="3843" width="8.6640625" style="3" customWidth="1"/>
    <col min="3844" max="3844" width="60" style="3" customWidth="1"/>
    <col min="3845" max="3845" width="1.6640625" style="3" customWidth="1"/>
    <col min="3846" max="4096" width="12" style="3"/>
    <col min="4097" max="4097" width="2.5" style="3" customWidth="1"/>
    <col min="4098" max="4098" width="43.1640625" style="3" customWidth="1"/>
    <col min="4099" max="4099" width="8.6640625" style="3" customWidth="1"/>
    <col min="4100" max="4100" width="60" style="3" customWidth="1"/>
    <col min="4101" max="4101" width="1.6640625" style="3" customWidth="1"/>
    <col min="4102" max="4352" width="12" style="3"/>
    <col min="4353" max="4353" width="2.5" style="3" customWidth="1"/>
    <col min="4354" max="4354" width="43.1640625" style="3" customWidth="1"/>
    <col min="4355" max="4355" width="8.6640625" style="3" customWidth="1"/>
    <col min="4356" max="4356" width="60" style="3" customWidth="1"/>
    <col min="4357" max="4357" width="1.6640625" style="3" customWidth="1"/>
    <col min="4358" max="4608" width="12" style="3"/>
    <col min="4609" max="4609" width="2.5" style="3" customWidth="1"/>
    <col min="4610" max="4610" width="43.1640625" style="3" customWidth="1"/>
    <col min="4611" max="4611" width="8.6640625" style="3" customWidth="1"/>
    <col min="4612" max="4612" width="60" style="3" customWidth="1"/>
    <col min="4613" max="4613" width="1.6640625" style="3" customWidth="1"/>
    <col min="4614" max="4864" width="12" style="3"/>
    <col min="4865" max="4865" width="2.5" style="3" customWidth="1"/>
    <col min="4866" max="4866" width="43.1640625" style="3" customWidth="1"/>
    <col min="4867" max="4867" width="8.6640625" style="3" customWidth="1"/>
    <col min="4868" max="4868" width="60" style="3" customWidth="1"/>
    <col min="4869" max="4869" width="1.6640625" style="3" customWidth="1"/>
    <col min="4870" max="5120" width="12" style="3"/>
    <col min="5121" max="5121" width="2.5" style="3" customWidth="1"/>
    <col min="5122" max="5122" width="43.1640625" style="3" customWidth="1"/>
    <col min="5123" max="5123" width="8.6640625" style="3" customWidth="1"/>
    <col min="5124" max="5124" width="60" style="3" customWidth="1"/>
    <col min="5125" max="5125" width="1.6640625" style="3" customWidth="1"/>
    <col min="5126" max="5376" width="12" style="3"/>
    <col min="5377" max="5377" width="2.5" style="3" customWidth="1"/>
    <col min="5378" max="5378" width="43.1640625" style="3" customWidth="1"/>
    <col min="5379" max="5379" width="8.6640625" style="3" customWidth="1"/>
    <col min="5380" max="5380" width="60" style="3" customWidth="1"/>
    <col min="5381" max="5381" width="1.6640625" style="3" customWidth="1"/>
    <col min="5382" max="5632" width="12" style="3"/>
    <col min="5633" max="5633" width="2.5" style="3" customWidth="1"/>
    <col min="5634" max="5634" width="43.1640625" style="3" customWidth="1"/>
    <col min="5635" max="5635" width="8.6640625" style="3" customWidth="1"/>
    <col min="5636" max="5636" width="60" style="3" customWidth="1"/>
    <col min="5637" max="5637" width="1.6640625" style="3" customWidth="1"/>
    <col min="5638" max="5888" width="12" style="3"/>
    <col min="5889" max="5889" width="2.5" style="3" customWidth="1"/>
    <col min="5890" max="5890" width="43.1640625" style="3" customWidth="1"/>
    <col min="5891" max="5891" width="8.6640625" style="3" customWidth="1"/>
    <col min="5892" max="5892" width="60" style="3" customWidth="1"/>
    <col min="5893" max="5893" width="1.6640625" style="3" customWidth="1"/>
    <col min="5894" max="6144" width="12" style="3"/>
    <col min="6145" max="6145" width="2.5" style="3" customWidth="1"/>
    <col min="6146" max="6146" width="43.1640625" style="3" customWidth="1"/>
    <col min="6147" max="6147" width="8.6640625" style="3" customWidth="1"/>
    <col min="6148" max="6148" width="60" style="3" customWidth="1"/>
    <col min="6149" max="6149" width="1.6640625" style="3" customWidth="1"/>
    <col min="6150" max="6400" width="12" style="3"/>
    <col min="6401" max="6401" width="2.5" style="3" customWidth="1"/>
    <col min="6402" max="6402" width="43.1640625" style="3" customWidth="1"/>
    <col min="6403" max="6403" width="8.6640625" style="3" customWidth="1"/>
    <col min="6404" max="6404" width="60" style="3" customWidth="1"/>
    <col min="6405" max="6405" width="1.6640625" style="3" customWidth="1"/>
    <col min="6406" max="6656" width="12" style="3"/>
    <col min="6657" max="6657" width="2.5" style="3" customWidth="1"/>
    <col min="6658" max="6658" width="43.1640625" style="3" customWidth="1"/>
    <col min="6659" max="6659" width="8.6640625" style="3" customWidth="1"/>
    <col min="6660" max="6660" width="60" style="3" customWidth="1"/>
    <col min="6661" max="6661" width="1.6640625" style="3" customWidth="1"/>
    <col min="6662" max="6912" width="12" style="3"/>
    <col min="6913" max="6913" width="2.5" style="3" customWidth="1"/>
    <col min="6914" max="6914" width="43.1640625" style="3" customWidth="1"/>
    <col min="6915" max="6915" width="8.6640625" style="3" customWidth="1"/>
    <col min="6916" max="6916" width="60" style="3" customWidth="1"/>
    <col min="6917" max="6917" width="1.6640625" style="3" customWidth="1"/>
    <col min="6918" max="7168" width="12" style="3"/>
    <col min="7169" max="7169" width="2.5" style="3" customWidth="1"/>
    <col min="7170" max="7170" width="43.1640625" style="3" customWidth="1"/>
    <col min="7171" max="7171" width="8.6640625" style="3" customWidth="1"/>
    <col min="7172" max="7172" width="60" style="3" customWidth="1"/>
    <col min="7173" max="7173" width="1.6640625" style="3" customWidth="1"/>
    <col min="7174" max="7424" width="12" style="3"/>
    <col min="7425" max="7425" width="2.5" style="3" customWidth="1"/>
    <col min="7426" max="7426" width="43.1640625" style="3" customWidth="1"/>
    <col min="7427" max="7427" width="8.6640625" style="3" customWidth="1"/>
    <col min="7428" max="7428" width="60" style="3" customWidth="1"/>
    <col min="7429" max="7429" width="1.6640625" style="3" customWidth="1"/>
    <col min="7430" max="7680" width="12" style="3"/>
    <col min="7681" max="7681" width="2.5" style="3" customWidth="1"/>
    <col min="7682" max="7682" width="43.1640625" style="3" customWidth="1"/>
    <col min="7683" max="7683" width="8.6640625" style="3" customWidth="1"/>
    <col min="7684" max="7684" width="60" style="3" customWidth="1"/>
    <col min="7685" max="7685" width="1.6640625" style="3" customWidth="1"/>
    <col min="7686" max="7936" width="12" style="3"/>
    <col min="7937" max="7937" width="2.5" style="3" customWidth="1"/>
    <col min="7938" max="7938" width="43.1640625" style="3" customWidth="1"/>
    <col min="7939" max="7939" width="8.6640625" style="3" customWidth="1"/>
    <col min="7940" max="7940" width="60" style="3" customWidth="1"/>
    <col min="7941" max="7941" width="1.6640625" style="3" customWidth="1"/>
    <col min="7942" max="8192" width="12" style="3"/>
    <col min="8193" max="8193" width="2.5" style="3" customWidth="1"/>
    <col min="8194" max="8194" width="43.1640625" style="3" customWidth="1"/>
    <col min="8195" max="8195" width="8.6640625" style="3" customWidth="1"/>
    <col min="8196" max="8196" width="60" style="3" customWidth="1"/>
    <col min="8197" max="8197" width="1.6640625" style="3" customWidth="1"/>
    <col min="8198" max="8448" width="12" style="3"/>
    <col min="8449" max="8449" width="2.5" style="3" customWidth="1"/>
    <col min="8450" max="8450" width="43.1640625" style="3" customWidth="1"/>
    <col min="8451" max="8451" width="8.6640625" style="3" customWidth="1"/>
    <col min="8452" max="8452" width="60" style="3" customWidth="1"/>
    <col min="8453" max="8453" width="1.6640625" style="3" customWidth="1"/>
    <col min="8454" max="8704" width="12" style="3"/>
    <col min="8705" max="8705" width="2.5" style="3" customWidth="1"/>
    <col min="8706" max="8706" width="43.1640625" style="3" customWidth="1"/>
    <col min="8707" max="8707" width="8.6640625" style="3" customWidth="1"/>
    <col min="8708" max="8708" width="60" style="3" customWidth="1"/>
    <col min="8709" max="8709" width="1.6640625" style="3" customWidth="1"/>
    <col min="8710" max="8960" width="12" style="3"/>
    <col min="8961" max="8961" width="2.5" style="3" customWidth="1"/>
    <col min="8962" max="8962" width="43.1640625" style="3" customWidth="1"/>
    <col min="8963" max="8963" width="8.6640625" style="3" customWidth="1"/>
    <col min="8964" max="8964" width="60" style="3" customWidth="1"/>
    <col min="8965" max="8965" width="1.6640625" style="3" customWidth="1"/>
    <col min="8966" max="9216" width="12" style="3"/>
    <col min="9217" max="9217" width="2.5" style="3" customWidth="1"/>
    <col min="9218" max="9218" width="43.1640625" style="3" customWidth="1"/>
    <col min="9219" max="9219" width="8.6640625" style="3" customWidth="1"/>
    <col min="9220" max="9220" width="60" style="3" customWidth="1"/>
    <col min="9221" max="9221" width="1.6640625" style="3" customWidth="1"/>
    <col min="9222" max="9472" width="12" style="3"/>
    <col min="9473" max="9473" width="2.5" style="3" customWidth="1"/>
    <col min="9474" max="9474" width="43.1640625" style="3" customWidth="1"/>
    <col min="9475" max="9475" width="8.6640625" style="3" customWidth="1"/>
    <col min="9476" max="9476" width="60" style="3" customWidth="1"/>
    <col min="9477" max="9477" width="1.6640625" style="3" customWidth="1"/>
    <col min="9478" max="9728" width="12" style="3"/>
    <col min="9729" max="9729" width="2.5" style="3" customWidth="1"/>
    <col min="9730" max="9730" width="43.1640625" style="3" customWidth="1"/>
    <col min="9731" max="9731" width="8.6640625" style="3" customWidth="1"/>
    <col min="9732" max="9732" width="60" style="3" customWidth="1"/>
    <col min="9733" max="9733" width="1.6640625" style="3" customWidth="1"/>
    <col min="9734" max="9984" width="12" style="3"/>
    <col min="9985" max="9985" width="2.5" style="3" customWidth="1"/>
    <col min="9986" max="9986" width="43.1640625" style="3" customWidth="1"/>
    <col min="9987" max="9987" width="8.6640625" style="3" customWidth="1"/>
    <col min="9988" max="9988" width="60" style="3" customWidth="1"/>
    <col min="9989" max="9989" width="1.6640625" style="3" customWidth="1"/>
    <col min="9990" max="10240" width="12" style="3"/>
    <col min="10241" max="10241" width="2.5" style="3" customWidth="1"/>
    <col min="10242" max="10242" width="43.1640625" style="3" customWidth="1"/>
    <col min="10243" max="10243" width="8.6640625" style="3" customWidth="1"/>
    <col min="10244" max="10244" width="60" style="3" customWidth="1"/>
    <col min="10245" max="10245" width="1.6640625" style="3" customWidth="1"/>
    <col min="10246" max="10496" width="12" style="3"/>
    <col min="10497" max="10497" width="2.5" style="3" customWidth="1"/>
    <col min="10498" max="10498" width="43.1640625" style="3" customWidth="1"/>
    <col min="10499" max="10499" width="8.6640625" style="3" customWidth="1"/>
    <col min="10500" max="10500" width="60" style="3" customWidth="1"/>
    <col min="10501" max="10501" width="1.6640625" style="3" customWidth="1"/>
    <col min="10502" max="10752" width="12" style="3"/>
    <col min="10753" max="10753" width="2.5" style="3" customWidth="1"/>
    <col min="10754" max="10754" width="43.1640625" style="3" customWidth="1"/>
    <col min="10755" max="10755" width="8.6640625" style="3" customWidth="1"/>
    <col min="10756" max="10756" width="60" style="3" customWidth="1"/>
    <col min="10757" max="10757" width="1.6640625" style="3" customWidth="1"/>
    <col min="10758" max="11008" width="12" style="3"/>
    <col min="11009" max="11009" width="2.5" style="3" customWidth="1"/>
    <col min="11010" max="11010" width="43.1640625" style="3" customWidth="1"/>
    <col min="11011" max="11011" width="8.6640625" style="3" customWidth="1"/>
    <col min="11012" max="11012" width="60" style="3" customWidth="1"/>
    <col min="11013" max="11013" width="1.6640625" style="3" customWidth="1"/>
    <col min="11014" max="11264" width="12" style="3"/>
    <col min="11265" max="11265" width="2.5" style="3" customWidth="1"/>
    <col min="11266" max="11266" width="43.1640625" style="3" customWidth="1"/>
    <col min="11267" max="11267" width="8.6640625" style="3" customWidth="1"/>
    <col min="11268" max="11268" width="60" style="3" customWidth="1"/>
    <col min="11269" max="11269" width="1.6640625" style="3" customWidth="1"/>
    <col min="11270" max="11520" width="12" style="3"/>
    <col min="11521" max="11521" width="2.5" style="3" customWidth="1"/>
    <col min="11522" max="11522" width="43.1640625" style="3" customWidth="1"/>
    <col min="11523" max="11523" width="8.6640625" style="3" customWidth="1"/>
    <col min="11524" max="11524" width="60" style="3" customWidth="1"/>
    <col min="11525" max="11525" width="1.6640625" style="3" customWidth="1"/>
    <col min="11526" max="11776" width="12" style="3"/>
    <col min="11777" max="11777" width="2.5" style="3" customWidth="1"/>
    <col min="11778" max="11778" width="43.1640625" style="3" customWidth="1"/>
    <col min="11779" max="11779" width="8.6640625" style="3" customWidth="1"/>
    <col min="11780" max="11780" width="60" style="3" customWidth="1"/>
    <col min="11781" max="11781" width="1.6640625" style="3" customWidth="1"/>
    <col min="11782" max="12032" width="12" style="3"/>
    <col min="12033" max="12033" width="2.5" style="3" customWidth="1"/>
    <col min="12034" max="12034" width="43.1640625" style="3" customWidth="1"/>
    <col min="12035" max="12035" width="8.6640625" style="3" customWidth="1"/>
    <col min="12036" max="12036" width="60" style="3" customWidth="1"/>
    <col min="12037" max="12037" width="1.6640625" style="3" customWidth="1"/>
    <col min="12038" max="12288" width="12" style="3"/>
    <col min="12289" max="12289" width="2.5" style="3" customWidth="1"/>
    <col min="12290" max="12290" width="43.1640625" style="3" customWidth="1"/>
    <col min="12291" max="12291" width="8.6640625" style="3" customWidth="1"/>
    <col min="12292" max="12292" width="60" style="3" customWidth="1"/>
    <col min="12293" max="12293" width="1.6640625" style="3" customWidth="1"/>
    <col min="12294" max="12544" width="12" style="3"/>
    <col min="12545" max="12545" width="2.5" style="3" customWidth="1"/>
    <col min="12546" max="12546" width="43.1640625" style="3" customWidth="1"/>
    <col min="12547" max="12547" width="8.6640625" style="3" customWidth="1"/>
    <col min="12548" max="12548" width="60" style="3" customWidth="1"/>
    <col min="12549" max="12549" width="1.6640625" style="3" customWidth="1"/>
    <col min="12550" max="12800" width="12" style="3"/>
    <col min="12801" max="12801" width="2.5" style="3" customWidth="1"/>
    <col min="12802" max="12802" width="43.1640625" style="3" customWidth="1"/>
    <col min="12803" max="12803" width="8.6640625" style="3" customWidth="1"/>
    <col min="12804" max="12804" width="60" style="3" customWidth="1"/>
    <col min="12805" max="12805" width="1.6640625" style="3" customWidth="1"/>
    <col min="12806" max="13056" width="12" style="3"/>
    <col min="13057" max="13057" width="2.5" style="3" customWidth="1"/>
    <col min="13058" max="13058" width="43.1640625" style="3" customWidth="1"/>
    <col min="13059" max="13059" width="8.6640625" style="3" customWidth="1"/>
    <col min="13060" max="13060" width="60" style="3" customWidth="1"/>
    <col min="13061" max="13061" width="1.6640625" style="3" customWidth="1"/>
    <col min="13062" max="13312" width="12" style="3"/>
    <col min="13313" max="13313" width="2.5" style="3" customWidth="1"/>
    <col min="13314" max="13314" width="43.1640625" style="3" customWidth="1"/>
    <col min="13315" max="13315" width="8.6640625" style="3" customWidth="1"/>
    <col min="13316" max="13316" width="60" style="3" customWidth="1"/>
    <col min="13317" max="13317" width="1.6640625" style="3" customWidth="1"/>
    <col min="13318" max="13568" width="12" style="3"/>
    <col min="13569" max="13569" width="2.5" style="3" customWidth="1"/>
    <col min="13570" max="13570" width="43.1640625" style="3" customWidth="1"/>
    <col min="13571" max="13571" width="8.6640625" style="3" customWidth="1"/>
    <col min="13572" max="13572" width="60" style="3" customWidth="1"/>
    <col min="13573" max="13573" width="1.6640625" style="3" customWidth="1"/>
    <col min="13574" max="13824" width="12" style="3"/>
    <col min="13825" max="13825" width="2.5" style="3" customWidth="1"/>
    <col min="13826" max="13826" width="43.1640625" style="3" customWidth="1"/>
    <col min="13827" max="13827" width="8.6640625" style="3" customWidth="1"/>
    <col min="13828" max="13828" width="60" style="3" customWidth="1"/>
    <col min="13829" max="13829" width="1.6640625" style="3" customWidth="1"/>
    <col min="13830" max="14080" width="12" style="3"/>
    <col min="14081" max="14081" width="2.5" style="3" customWidth="1"/>
    <col min="14082" max="14082" width="43.1640625" style="3" customWidth="1"/>
    <col min="14083" max="14083" width="8.6640625" style="3" customWidth="1"/>
    <col min="14084" max="14084" width="60" style="3" customWidth="1"/>
    <col min="14085" max="14085" width="1.6640625" style="3" customWidth="1"/>
    <col min="14086" max="14336" width="12" style="3"/>
    <col min="14337" max="14337" width="2.5" style="3" customWidth="1"/>
    <col min="14338" max="14338" width="43.1640625" style="3" customWidth="1"/>
    <col min="14339" max="14339" width="8.6640625" style="3" customWidth="1"/>
    <col min="14340" max="14340" width="60" style="3" customWidth="1"/>
    <col min="14341" max="14341" width="1.6640625" style="3" customWidth="1"/>
    <col min="14342" max="14592" width="12" style="3"/>
    <col min="14593" max="14593" width="2.5" style="3" customWidth="1"/>
    <col min="14594" max="14594" width="43.1640625" style="3" customWidth="1"/>
    <col min="14595" max="14595" width="8.6640625" style="3" customWidth="1"/>
    <col min="14596" max="14596" width="60" style="3" customWidth="1"/>
    <col min="14597" max="14597" width="1.6640625" style="3" customWidth="1"/>
    <col min="14598" max="14848" width="12" style="3"/>
    <col min="14849" max="14849" width="2.5" style="3" customWidth="1"/>
    <col min="14850" max="14850" width="43.1640625" style="3" customWidth="1"/>
    <col min="14851" max="14851" width="8.6640625" style="3" customWidth="1"/>
    <col min="14852" max="14852" width="60" style="3" customWidth="1"/>
    <col min="14853" max="14853" width="1.6640625" style="3" customWidth="1"/>
    <col min="14854" max="15104" width="12" style="3"/>
    <col min="15105" max="15105" width="2.5" style="3" customWidth="1"/>
    <col min="15106" max="15106" width="43.1640625" style="3" customWidth="1"/>
    <col min="15107" max="15107" width="8.6640625" style="3" customWidth="1"/>
    <col min="15108" max="15108" width="60" style="3" customWidth="1"/>
    <col min="15109" max="15109" width="1.6640625" style="3" customWidth="1"/>
    <col min="15110" max="15360" width="12" style="3"/>
    <col min="15361" max="15361" width="2.5" style="3" customWidth="1"/>
    <col min="15362" max="15362" width="43.1640625" style="3" customWidth="1"/>
    <col min="15363" max="15363" width="8.6640625" style="3" customWidth="1"/>
    <col min="15364" max="15364" width="60" style="3" customWidth="1"/>
    <col min="15365" max="15365" width="1.6640625" style="3" customWidth="1"/>
    <col min="15366" max="15616" width="12" style="3"/>
    <col min="15617" max="15617" width="2.5" style="3" customWidth="1"/>
    <col min="15618" max="15618" width="43.1640625" style="3" customWidth="1"/>
    <col min="15619" max="15619" width="8.6640625" style="3" customWidth="1"/>
    <col min="15620" max="15620" width="60" style="3" customWidth="1"/>
    <col min="15621" max="15621" width="1.6640625" style="3" customWidth="1"/>
    <col min="15622" max="15872" width="12" style="3"/>
    <col min="15873" max="15873" width="2.5" style="3" customWidth="1"/>
    <col min="15874" max="15874" width="43.1640625" style="3" customWidth="1"/>
    <col min="15875" max="15875" width="8.6640625" style="3" customWidth="1"/>
    <col min="15876" max="15876" width="60" style="3" customWidth="1"/>
    <col min="15877" max="15877" width="1.6640625" style="3" customWidth="1"/>
    <col min="15878" max="16128" width="12" style="3"/>
    <col min="16129" max="16129" width="2.5" style="3" customWidth="1"/>
    <col min="16130" max="16130" width="43.1640625" style="3" customWidth="1"/>
    <col min="16131" max="16131" width="8.6640625" style="3" customWidth="1"/>
    <col min="16132" max="16132" width="60" style="3" customWidth="1"/>
    <col min="16133" max="16133" width="1.6640625" style="3" customWidth="1"/>
    <col min="16134" max="16384" width="12" style="3"/>
  </cols>
  <sheetData>
    <row r="1" spans="1:5" ht="15.75" x14ac:dyDescent="0.25">
      <c r="A1" s="1"/>
      <c r="B1" s="1"/>
      <c r="C1" s="1"/>
      <c r="D1" s="1"/>
      <c r="E1" s="2"/>
    </row>
    <row r="2" spans="1:5" ht="27" x14ac:dyDescent="0.15">
      <c r="A2" s="242" t="s">
        <v>0</v>
      </c>
      <c r="B2" s="243"/>
      <c r="C2" s="243"/>
      <c r="D2" s="243"/>
      <c r="E2" s="243"/>
    </row>
    <row r="3" spans="1:5" ht="18.75" x14ac:dyDescent="0.3">
      <c r="A3" s="244"/>
      <c r="B3" s="244"/>
      <c r="C3" s="244"/>
      <c r="D3" s="244"/>
      <c r="E3" s="244"/>
    </row>
    <row r="4" spans="1:5" ht="20.25" x14ac:dyDescent="0.15">
      <c r="A4" s="245"/>
      <c r="B4" s="245"/>
      <c r="C4" s="245"/>
      <c r="D4" s="245"/>
      <c r="E4" s="245"/>
    </row>
    <row r="5" spans="1:5" ht="20.25" x14ac:dyDescent="0.15">
      <c r="A5" s="4"/>
      <c r="B5" s="4"/>
      <c r="C5" s="4"/>
      <c r="D5" s="4"/>
      <c r="E5" s="4"/>
    </row>
    <row r="6" spans="1:5" ht="20.25" x14ac:dyDescent="0.15">
      <c r="A6" s="4"/>
      <c r="B6" s="4"/>
      <c r="C6" s="4"/>
      <c r="D6" s="4"/>
      <c r="E6" s="4"/>
    </row>
    <row r="7" spans="1:5" ht="43.5" customHeight="1" x14ac:dyDescent="0.15">
      <c r="A7" s="246" t="s">
        <v>1</v>
      </c>
      <c r="B7" s="246"/>
      <c r="C7" s="246"/>
      <c r="D7" s="246"/>
      <c r="E7" s="246"/>
    </row>
    <row r="8" spans="1:5" ht="20.25" customHeight="1" x14ac:dyDescent="0.2">
      <c r="A8" s="247"/>
      <c r="B8" s="247"/>
      <c r="C8" s="247"/>
      <c r="D8" s="247"/>
      <c r="E8" s="247"/>
    </row>
    <row r="9" spans="1:5" ht="18.75" x14ac:dyDescent="0.3">
      <c r="A9" s="248"/>
      <c r="B9" s="248"/>
      <c r="C9" s="248"/>
      <c r="D9" s="248"/>
      <c r="E9" s="248"/>
    </row>
    <row r="10" spans="1:5" ht="39.75" customHeight="1" x14ac:dyDescent="0.3">
      <c r="A10" s="249" t="s">
        <v>2</v>
      </c>
      <c r="B10" s="249"/>
      <c r="C10" s="249"/>
      <c r="D10" s="249"/>
      <c r="E10" s="249"/>
    </row>
    <row r="11" spans="1:5" ht="18.75" x14ac:dyDescent="0.3">
      <c r="A11" s="5"/>
      <c r="B11" s="5"/>
      <c r="C11" s="5"/>
      <c r="D11" s="5"/>
      <c r="E11" s="5"/>
    </row>
    <row r="12" spans="1:5" ht="18.75" x14ac:dyDescent="0.3">
      <c r="A12" s="5"/>
      <c r="B12" s="5"/>
      <c r="C12" s="5"/>
      <c r="D12" s="5"/>
      <c r="E12" s="5"/>
    </row>
    <row r="13" spans="1:5" ht="15.75" x14ac:dyDescent="0.25">
      <c r="A13" s="6"/>
      <c r="B13" s="7"/>
      <c r="C13" s="7"/>
      <c r="D13" s="8"/>
      <c r="E13" s="2"/>
    </row>
    <row r="14" spans="1:5" ht="47.25" x14ac:dyDescent="0.2">
      <c r="A14" s="250" t="s">
        <v>3</v>
      </c>
      <c r="B14" s="250"/>
      <c r="C14" s="250"/>
      <c r="D14" s="250"/>
      <c r="E14" s="10"/>
    </row>
    <row r="15" spans="1:5" ht="15" customHeight="1" x14ac:dyDescent="0.2">
      <c r="A15" s="9"/>
      <c r="B15" s="9"/>
      <c r="C15" s="9"/>
      <c r="D15" s="9"/>
      <c r="E15" s="10"/>
    </row>
    <row r="16" spans="1:5" ht="30" x14ac:dyDescent="0.15">
      <c r="A16" s="11"/>
      <c r="B16" s="251" t="s">
        <v>4</v>
      </c>
      <c r="C16" s="251"/>
      <c r="D16" s="251"/>
      <c r="E16" s="11"/>
    </row>
    <row r="17" spans="1:5" ht="30" x14ac:dyDescent="0.15">
      <c r="A17" s="11"/>
      <c r="B17" s="251"/>
      <c r="C17" s="251"/>
      <c r="D17" s="251"/>
      <c r="E17" s="11"/>
    </row>
    <row r="18" spans="1:5" ht="30" x14ac:dyDescent="0.15">
      <c r="A18" s="11"/>
      <c r="B18" s="252" t="s">
        <v>5</v>
      </c>
      <c r="C18" s="252"/>
      <c r="D18" s="252"/>
      <c r="E18" s="11"/>
    </row>
    <row r="19" spans="1:5" ht="15.75" x14ac:dyDescent="0.25">
      <c r="A19" s="6"/>
      <c r="B19" s="252"/>
      <c r="C19" s="252"/>
      <c r="D19" s="252"/>
      <c r="E19" s="2"/>
    </row>
    <row r="20" spans="1:5" ht="20.25" x14ac:dyDescent="0.3">
      <c r="A20" s="6"/>
      <c r="B20" s="12"/>
      <c r="C20" s="12"/>
      <c r="D20" s="12"/>
      <c r="E20" s="2"/>
    </row>
    <row r="21" spans="1:5" ht="20.25" x14ac:dyDescent="0.3">
      <c r="A21" s="6"/>
      <c r="B21" s="12"/>
      <c r="C21" s="12"/>
      <c r="D21" s="12"/>
      <c r="E21" s="2"/>
    </row>
    <row r="22" spans="1:5" ht="20.25" x14ac:dyDescent="0.3">
      <c r="A22" s="6"/>
      <c r="B22" s="12"/>
      <c r="C22" s="12"/>
      <c r="D22" s="12"/>
      <c r="E22" s="2"/>
    </row>
    <row r="23" spans="1:5" ht="20.25" x14ac:dyDescent="0.3">
      <c r="A23" s="6"/>
      <c r="B23" s="12"/>
      <c r="C23" s="12"/>
      <c r="D23" s="12"/>
      <c r="E23" s="2"/>
    </row>
    <row r="24" spans="1:5" ht="20.25" x14ac:dyDescent="0.3">
      <c r="A24" s="6"/>
      <c r="B24" s="12"/>
      <c r="C24" s="12"/>
      <c r="D24" s="12"/>
      <c r="E24" s="2"/>
    </row>
    <row r="25" spans="1:5" ht="15.75" customHeight="1" x14ac:dyDescent="0.25">
      <c r="A25" s="6"/>
      <c r="B25" s="13"/>
      <c r="C25" s="13"/>
      <c r="D25" s="13"/>
      <c r="E25" s="2"/>
    </row>
    <row r="26" spans="1:5" ht="15.75" x14ac:dyDescent="0.25">
      <c r="A26" s="6"/>
      <c r="B26" s="241" t="s">
        <v>6</v>
      </c>
      <c r="C26" s="241"/>
      <c r="D26" s="241"/>
      <c r="E26" s="2"/>
    </row>
    <row r="27" spans="1:5" ht="15.75" x14ac:dyDescent="0.25">
      <c r="A27" s="6"/>
      <c r="B27" s="7"/>
      <c r="C27" s="7"/>
      <c r="D27" s="8"/>
      <c r="E27" s="2"/>
    </row>
    <row r="28" spans="1:5" ht="15.75" x14ac:dyDescent="0.25">
      <c r="A28" s="6"/>
      <c r="B28" s="7"/>
      <c r="C28" s="7"/>
      <c r="D28" s="13"/>
      <c r="E28" s="2"/>
    </row>
    <row r="29" spans="1:5" ht="15.75" x14ac:dyDescent="0.25">
      <c r="A29" s="6"/>
      <c r="B29" s="7"/>
      <c r="C29" s="7"/>
      <c r="D29" s="8"/>
      <c r="E29" s="2"/>
    </row>
    <row r="30" spans="1:5" ht="52.5" customHeight="1" x14ac:dyDescent="0.25">
      <c r="A30" s="6"/>
      <c r="B30" s="14" t="s">
        <v>7</v>
      </c>
      <c r="C30" s="14"/>
      <c r="D30" s="15" t="s">
        <v>8</v>
      </c>
      <c r="E30" s="2"/>
    </row>
    <row r="31" spans="1:5" ht="36" x14ac:dyDescent="0.25">
      <c r="A31" s="6"/>
      <c r="B31" s="14" t="s">
        <v>9</v>
      </c>
      <c r="C31" s="14"/>
      <c r="D31" s="15" t="s">
        <v>10</v>
      </c>
      <c r="E31" s="2"/>
    </row>
    <row r="32" spans="1:5" ht="36.75" customHeight="1" x14ac:dyDescent="0.25">
      <c r="A32" s="6"/>
      <c r="B32" s="16" t="s">
        <v>11</v>
      </c>
      <c r="C32" s="16"/>
      <c r="D32" s="15" t="s">
        <v>12</v>
      </c>
      <c r="E32" s="2"/>
    </row>
  </sheetData>
  <mergeCells count="12">
    <mergeCell ref="B26:D26"/>
    <mergeCell ref="A2:E2"/>
    <mergeCell ref="A3:E3"/>
    <mergeCell ref="A4:E4"/>
    <mergeCell ref="A7:E7"/>
    <mergeCell ref="A8:E8"/>
    <mergeCell ref="A9:E9"/>
    <mergeCell ref="A10:E10"/>
    <mergeCell ref="A14:D14"/>
    <mergeCell ref="B16:D16"/>
    <mergeCell ref="B17:D17"/>
    <mergeCell ref="B18:D19"/>
  </mergeCells>
  <printOptions horizontalCentered="1"/>
  <pageMargins left="0.39370078740157483" right="0.39370078740157483" top="0.39370078740157483" bottom="0.39370078740157483" header="0.31496062992125984" footer="0.31496062992125984"/>
  <pageSetup paperSize="9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AA9B8-0688-415B-BC5A-66C2CCC90EC1}">
  <dimension ref="A1:I65"/>
  <sheetViews>
    <sheetView showZeros="0" view="pageBreakPreview" topLeftCell="A55" zoomScale="115" zoomScaleNormal="100" zoomScaleSheetLayoutView="115" workbookViewId="0">
      <selection activeCell="C67" sqref="C67"/>
    </sheetView>
  </sheetViews>
  <sheetFormatPr baseColWidth="10" defaultColWidth="10" defaultRowHeight="15" customHeight="1" x14ac:dyDescent="0.15"/>
  <cols>
    <col min="1" max="1" width="12.5" style="79" customWidth="1"/>
    <col min="2" max="2" width="0" style="80" hidden="1" customWidth="1"/>
    <col min="3" max="3" width="60" style="80" customWidth="1"/>
    <col min="4" max="4" width="7.1640625" style="80" customWidth="1"/>
    <col min="5" max="5" width="10.5" style="80" customWidth="1"/>
    <col min="6" max="6" width="10.6640625" style="20" customWidth="1"/>
    <col min="7" max="7" width="13.83203125" style="20" customWidth="1"/>
    <col min="8" max="8" width="16.6640625" style="79" customWidth="1"/>
    <col min="9" max="9" width="10" style="20" customWidth="1"/>
    <col min="10" max="256" width="10" style="20"/>
    <col min="257" max="257" width="12.5" style="20" customWidth="1"/>
    <col min="258" max="258" width="0" style="20" hidden="1" customWidth="1"/>
    <col min="259" max="259" width="60" style="20" customWidth="1"/>
    <col min="260" max="260" width="7.1640625" style="20" customWidth="1"/>
    <col min="261" max="261" width="10.5" style="20" customWidth="1"/>
    <col min="262" max="262" width="10.6640625" style="20" customWidth="1"/>
    <col min="263" max="263" width="13.83203125" style="20" customWidth="1"/>
    <col min="264" max="264" width="16.6640625" style="20" customWidth="1"/>
    <col min="265" max="512" width="10" style="20"/>
    <col min="513" max="513" width="12.5" style="20" customWidth="1"/>
    <col min="514" max="514" width="0" style="20" hidden="1" customWidth="1"/>
    <col min="515" max="515" width="60" style="20" customWidth="1"/>
    <col min="516" max="516" width="7.1640625" style="20" customWidth="1"/>
    <col min="517" max="517" width="10.5" style="20" customWidth="1"/>
    <col min="518" max="518" width="10.6640625" style="20" customWidth="1"/>
    <col min="519" max="519" width="13.83203125" style="20" customWidth="1"/>
    <col min="520" max="520" width="16.6640625" style="20" customWidth="1"/>
    <col min="521" max="768" width="10" style="20"/>
    <col min="769" max="769" width="12.5" style="20" customWidth="1"/>
    <col min="770" max="770" width="0" style="20" hidden="1" customWidth="1"/>
    <col min="771" max="771" width="60" style="20" customWidth="1"/>
    <col min="772" max="772" width="7.1640625" style="20" customWidth="1"/>
    <col min="773" max="773" width="10.5" style="20" customWidth="1"/>
    <col min="774" max="774" width="10.6640625" style="20" customWidth="1"/>
    <col min="775" max="775" width="13.83203125" style="20" customWidth="1"/>
    <col min="776" max="776" width="16.6640625" style="20" customWidth="1"/>
    <col min="777" max="1024" width="10" style="20"/>
    <col min="1025" max="1025" width="12.5" style="20" customWidth="1"/>
    <col min="1026" max="1026" width="0" style="20" hidden="1" customWidth="1"/>
    <col min="1027" max="1027" width="60" style="20" customWidth="1"/>
    <col min="1028" max="1028" width="7.1640625" style="20" customWidth="1"/>
    <col min="1029" max="1029" width="10.5" style="20" customWidth="1"/>
    <col min="1030" max="1030" width="10.6640625" style="20" customWidth="1"/>
    <col min="1031" max="1031" width="13.83203125" style="20" customWidth="1"/>
    <col min="1032" max="1032" width="16.6640625" style="20" customWidth="1"/>
    <col min="1033" max="1280" width="10" style="20"/>
    <col min="1281" max="1281" width="12.5" style="20" customWidth="1"/>
    <col min="1282" max="1282" width="0" style="20" hidden="1" customWidth="1"/>
    <col min="1283" max="1283" width="60" style="20" customWidth="1"/>
    <col min="1284" max="1284" width="7.1640625" style="20" customWidth="1"/>
    <col min="1285" max="1285" width="10.5" style="20" customWidth="1"/>
    <col min="1286" max="1286" width="10.6640625" style="20" customWidth="1"/>
    <col min="1287" max="1287" width="13.83203125" style="20" customWidth="1"/>
    <col min="1288" max="1288" width="16.6640625" style="20" customWidth="1"/>
    <col min="1289" max="1536" width="10" style="20"/>
    <col min="1537" max="1537" width="12.5" style="20" customWidth="1"/>
    <col min="1538" max="1538" width="0" style="20" hidden="1" customWidth="1"/>
    <col min="1539" max="1539" width="60" style="20" customWidth="1"/>
    <col min="1540" max="1540" width="7.1640625" style="20" customWidth="1"/>
    <col min="1541" max="1541" width="10.5" style="20" customWidth="1"/>
    <col min="1542" max="1542" width="10.6640625" style="20" customWidth="1"/>
    <col min="1543" max="1543" width="13.83203125" style="20" customWidth="1"/>
    <col min="1544" max="1544" width="16.6640625" style="20" customWidth="1"/>
    <col min="1545" max="1792" width="10" style="20"/>
    <col min="1793" max="1793" width="12.5" style="20" customWidth="1"/>
    <col min="1794" max="1794" width="0" style="20" hidden="1" customWidth="1"/>
    <col min="1795" max="1795" width="60" style="20" customWidth="1"/>
    <col min="1796" max="1796" width="7.1640625" style="20" customWidth="1"/>
    <col min="1797" max="1797" width="10.5" style="20" customWidth="1"/>
    <col min="1798" max="1798" width="10.6640625" style="20" customWidth="1"/>
    <col min="1799" max="1799" width="13.83203125" style="20" customWidth="1"/>
    <col min="1800" max="1800" width="16.6640625" style="20" customWidth="1"/>
    <col min="1801" max="2048" width="10" style="20"/>
    <col min="2049" max="2049" width="12.5" style="20" customWidth="1"/>
    <col min="2050" max="2050" width="0" style="20" hidden="1" customWidth="1"/>
    <col min="2051" max="2051" width="60" style="20" customWidth="1"/>
    <col min="2052" max="2052" width="7.1640625" style="20" customWidth="1"/>
    <col min="2053" max="2053" width="10.5" style="20" customWidth="1"/>
    <col min="2054" max="2054" width="10.6640625" style="20" customWidth="1"/>
    <col min="2055" max="2055" width="13.83203125" style="20" customWidth="1"/>
    <col min="2056" max="2056" width="16.6640625" style="20" customWidth="1"/>
    <col min="2057" max="2304" width="10" style="20"/>
    <col min="2305" max="2305" width="12.5" style="20" customWidth="1"/>
    <col min="2306" max="2306" width="0" style="20" hidden="1" customWidth="1"/>
    <col min="2307" max="2307" width="60" style="20" customWidth="1"/>
    <col min="2308" max="2308" width="7.1640625" style="20" customWidth="1"/>
    <col min="2309" max="2309" width="10.5" style="20" customWidth="1"/>
    <col min="2310" max="2310" width="10.6640625" style="20" customWidth="1"/>
    <col min="2311" max="2311" width="13.83203125" style="20" customWidth="1"/>
    <col min="2312" max="2312" width="16.6640625" style="20" customWidth="1"/>
    <col min="2313" max="2560" width="10" style="20"/>
    <col min="2561" max="2561" width="12.5" style="20" customWidth="1"/>
    <col min="2562" max="2562" width="0" style="20" hidden="1" customWidth="1"/>
    <col min="2563" max="2563" width="60" style="20" customWidth="1"/>
    <col min="2564" max="2564" width="7.1640625" style="20" customWidth="1"/>
    <col min="2565" max="2565" width="10.5" style="20" customWidth="1"/>
    <col min="2566" max="2566" width="10.6640625" style="20" customWidth="1"/>
    <col min="2567" max="2567" width="13.83203125" style="20" customWidth="1"/>
    <col min="2568" max="2568" width="16.6640625" style="20" customWidth="1"/>
    <col min="2569" max="2816" width="10" style="20"/>
    <col min="2817" max="2817" width="12.5" style="20" customWidth="1"/>
    <col min="2818" max="2818" width="0" style="20" hidden="1" customWidth="1"/>
    <col min="2819" max="2819" width="60" style="20" customWidth="1"/>
    <col min="2820" max="2820" width="7.1640625" style="20" customWidth="1"/>
    <col min="2821" max="2821" width="10.5" style="20" customWidth="1"/>
    <col min="2822" max="2822" width="10.6640625" style="20" customWidth="1"/>
    <col min="2823" max="2823" width="13.83203125" style="20" customWidth="1"/>
    <col min="2824" max="2824" width="16.6640625" style="20" customWidth="1"/>
    <col min="2825" max="3072" width="10" style="20"/>
    <col min="3073" max="3073" width="12.5" style="20" customWidth="1"/>
    <col min="3074" max="3074" width="0" style="20" hidden="1" customWidth="1"/>
    <col min="3075" max="3075" width="60" style="20" customWidth="1"/>
    <col min="3076" max="3076" width="7.1640625" style="20" customWidth="1"/>
    <col min="3077" max="3077" width="10.5" style="20" customWidth="1"/>
    <col min="3078" max="3078" width="10.6640625" style="20" customWidth="1"/>
    <col min="3079" max="3079" width="13.83203125" style="20" customWidth="1"/>
    <col min="3080" max="3080" width="16.6640625" style="20" customWidth="1"/>
    <col min="3081" max="3328" width="10" style="20"/>
    <col min="3329" max="3329" width="12.5" style="20" customWidth="1"/>
    <col min="3330" max="3330" width="0" style="20" hidden="1" customWidth="1"/>
    <col min="3331" max="3331" width="60" style="20" customWidth="1"/>
    <col min="3332" max="3332" width="7.1640625" style="20" customWidth="1"/>
    <col min="3333" max="3333" width="10.5" style="20" customWidth="1"/>
    <col min="3334" max="3334" width="10.6640625" style="20" customWidth="1"/>
    <col min="3335" max="3335" width="13.83203125" style="20" customWidth="1"/>
    <col min="3336" max="3336" width="16.6640625" style="20" customWidth="1"/>
    <col min="3337" max="3584" width="10" style="20"/>
    <col min="3585" max="3585" width="12.5" style="20" customWidth="1"/>
    <col min="3586" max="3586" width="0" style="20" hidden="1" customWidth="1"/>
    <col min="3587" max="3587" width="60" style="20" customWidth="1"/>
    <col min="3588" max="3588" width="7.1640625" style="20" customWidth="1"/>
    <col min="3589" max="3589" width="10.5" style="20" customWidth="1"/>
    <col min="3590" max="3590" width="10.6640625" style="20" customWidth="1"/>
    <col min="3591" max="3591" width="13.83203125" style="20" customWidth="1"/>
    <col min="3592" max="3592" width="16.6640625" style="20" customWidth="1"/>
    <col min="3593" max="3840" width="10" style="20"/>
    <col min="3841" max="3841" width="12.5" style="20" customWidth="1"/>
    <col min="3842" max="3842" width="0" style="20" hidden="1" customWidth="1"/>
    <col min="3843" max="3843" width="60" style="20" customWidth="1"/>
    <col min="3844" max="3844" width="7.1640625" style="20" customWidth="1"/>
    <col min="3845" max="3845" width="10.5" style="20" customWidth="1"/>
    <col min="3846" max="3846" width="10.6640625" style="20" customWidth="1"/>
    <col min="3847" max="3847" width="13.83203125" style="20" customWidth="1"/>
    <col min="3848" max="3848" width="16.6640625" style="20" customWidth="1"/>
    <col min="3849" max="4096" width="10" style="20"/>
    <col min="4097" max="4097" width="12.5" style="20" customWidth="1"/>
    <col min="4098" max="4098" width="0" style="20" hidden="1" customWidth="1"/>
    <col min="4099" max="4099" width="60" style="20" customWidth="1"/>
    <col min="4100" max="4100" width="7.1640625" style="20" customWidth="1"/>
    <col min="4101" max="4101" width="10.5" style="20" customWidth="1"/>
    <col min="4102" max="4102" width="10.6640625" style="20" customWidth="1"/>
    <col min="4103" max="4103" width="13.83203125" style="20" customWidth="1"/>
    <col min="4104" max="4104" width="16.6640625" style="20" customWidth="1"/>
    <col min="4105" max="4352" width="10" style="20"/>
    <col min="4353" max="4353" width="12.5" style="20" customWidth="1"/>
    <col min="4354" max="4354" width="0" style="20" hidden="1" customWidth="1"/>
    <col min="4355" max="4355" width="60" style="20" customWidth="1"/>
    <col min="4356" max="4356" width="7.1640625" style="20" customWidth="1"/>
    <col min="4357" max="4357" width="10.5" style="20" customWidth="1"/>
    <col min="4358" max="4358" width="10.6640625" style="20" customWidth="1"/>
    <col min="4359" max="4359" width="13.83203125" style="20" customWidth="1"/>
    <col min="4360" max="4360" width="16.6640625" style="20" customWidth="1"/>
    <col min="4361" max="4608" width="10" style="20"/>
    <col min="4609" max="4609" width="12.5" style="20" customWidth="1"/>
    <col min="4610" max="4610" width="0" style="20" hidden="1" customWidth="1"/>
    <col min="4611" max="4611" width="60" style="20" customWidth="1"/>
    <col min="4612" max="4612" width="7.1640625" style="20" customWidth="1"/>
    <col min="4613" max="4613" width="10.5" style="20" customWidth="1"/>
    <col min="4614" max="4614" width="10.6640625" style="20" customWidth="1"/>
    <col min="4615" max="4615" width="13.83203125" style="20" customWidth="1"/>
    <col min="4616" max="4616" width="16.6640625" style="20" customWidth="1"/>
    <col min="4617" max="4864" width="10" style="20"/>
    <col min="4865" max="4865" width="12.5" style="20" customWidth="1"/>
    <col min="4866" max="4866" width="0" style="20" hidden="1" customWidth="1"/>
    <col min="4867" max="4867" width="60" style="20" customWidth="1"/>
    <col min="4868" max="4868" width="7.1640625" style="20" customWidth="1"/>
    <col min="4869" max="4869" width="10.5" style="20" customWidth="1"/>
    <col min="4870" max="4870" width="10.6640625" style="20" customWidth="1"/>
    <col min="4871" max="4871" width="13.83203125" style="20" customWidth="1"/>
    <col min="4872" max="4872" width="16.6640625" style="20" customWidth="1"/>
    <col min="4873" max="5120" width="10" style="20"/>
    <col min="5121" max="5121" width="12.5" style="20" customWidth="1"/>
    <col min="5122" max="5122" width="0" style="20" hidden="1" customWidth="1"/>
    <col min="5123" max="5123" width="60" style="20" customWidth="1"/>
    <col min="5124" max="5124" width="7.1640625" style="20" customWidth="1"/>
    <col min="5125" max="5125" width="10.5" style="20" customWidth="1"/>
    <col min="5126" max="5126" width="10.6640625" style="20" customWidth="1"/>
    <col min="5127" max="5127" width="13.83203125" style="20" customWidth="1"/>
    <col min="5128" max="5128" width="16.6640625" style="20" customWidth="1"/>
    <col min="5129" max="5376" width="10" style="20"/>
    <col min="5377" max="5377" width="12.5" style="20" customWidth="1"/>
    <col min="5378" max="5378" width="0" style="20" hidden="1" customWidth="1"/>
    <col min="5379" max="5379" width="60" style="20" customWidth="1"/>
    <col min="5380" max="5380" width="7.1640625" style="20" customWidth="1"/>
    <col min="5381" max="5381" width="10.5" style="20" customWidth="1"/>
    <col min="5382" max="5382" width="10.6640625" style="20" customWidth="1"/>
    <col min="5383" max="5383" width="13.83203125" style="20" customWidth="1"/>
    <col min="5384" max="5384" width="16.6640625" style="20" customWidth="1"/>
    <col min="5385" max="5632" width="10" style="20"/>
    <col min="5633" max="5633" width="12.5" style="20" customWidth="1"/>
    <col min="5634" max="5634" width="0" style="20" hidden="1" customWidth="1"/>
    <col min="5635" max="5635" width="60" style="20" customWidth="1"/>
    <col min="5636" max="5636" width="7.1640625" style="20" customWidth="1"/>
    <col min="5637" max="5637" width="10.5" style="20" customWidth="1"/>
    <col min="5638" max="5638" width="10.6640625" style="20" customWidth="1"/>
    <col min="5639" max="5639" width="13.83203125" style="20" customWidth="1"/>
    <col min="5640" max="5640" width="16.6640625" style="20" customWidth="1"/>
    <col min="5641" max="5888" width="10" style="20"/>
    <col min="5889" max="5889" width="12.5" style="20" customWidth="1"/>
    <col min="5890" max="5890" width="0" style="20" hidden="1" customWidth="1"/>
    <col min="5891" max="5891" width="60" style="20" customWidth="1"/>
    <col min="5892" max="5892" width="7.1640625" style="20" customWidth="1"/>
    <col min="5893" max="5893" width="10.5" style="20" customWidth="1"/>
    <col min="5894" max="5894" width="10.6640625" style="20" customWidth="1"/>
    <col min="5895" max="5895" width="13.83203125" style="20" customWidth="1"/>
    <col min="5896" max="5896" width="16.6640625" style="20" customWidth="1"/>
    <col min="5897" max="6144" width="10" style="20"/>
    <col min="6145" max="6145" width="12.5" style="20" customWidth="1"/>
    <col min="6146" max="6146" width="0" style="20" hidden="1" customWidth="1"/>
    <col min="6147" max="6147" width="60" style="20" customWidth="1"/>
    <col min="6148" max="6148" width="7.1640625" style="20" customWidth="1"/>
    <col min="6149" max="6149" width="10.5" style="20" customWidth="1"/>
    <col min="6150" max="6150" width="10.6640625" style="20" customWidth="1"/>
    <col min="6151" max="6151" width="13.83203125" style="20" customWidth="1"/>
    <col min="6152" max="6152" width="16.6640625" style="20" customWidth="1"/>
    <col min="6153" max="6400" width="10" style="20"/>
    <col min="6401" max="6401" width="12.5" style="20" customWidth="1"/>
    <col min="6402" max="6402" width="0" style="20" hidden="1" customWidth="1"/>
    <col min="6403" max="6403" width="60" style="20" customWidth="1"/>
    <col min="6404" max="6404" width="7.1640625" style="20" customWidth="1"/>
    <col min="6405" max="6405" width="10.5" style="20" customWidth="1"/>
    <col min="6406" max="6406" width="10.6640625" style="20" customWidth="1"/>
    <col min="6407" max="6407" width="13.83203125" style="20" customWidth="1"/>
    <col min="6408" max="6408" width="16.6640625" style="20" customWidth="1"/>
    <col min="6409" max="6656" width="10" style="20"/>
    <col min="6657" max="6657" width="12.5" style="20" customWidth="1"/>
    <col min="6658" max="6658" width="0" style="20" hidden="1" customWidth="1"/>
    <col min="6659" max="6659" width="60" style="20" customWidth="1"/>
    <col min="6660" max="6660" width="7.1640625" style="20" customWidth="1"/>
    <col min="6661" max="6661" width="10.5" style="20" customWidth="1"/>
    <col min="6662" max="6662" width="10.6640625" style="20" customWidth="1"/>
    <col min="6663" max="6663" width="13.83203125" style="20" customWidth="1"/>
    <col min="6664" max="6664" width="16.6640625" style="20" customWidth="1"/>
    <col min="6665" max="6912" width="10" style="20"/>
    <col min="6913" max="6913" width="12.5" style="20" customWidth="1"/>
    <col min="6914" max="6914" width="0" style="20" hidden="1" customWidth="1"/>
    <col min="6915" max="6915" width="60" style="20" customWidth="1"/>
    <col min="6916" max="6916" width="7.1640625" style="20" customWidth="1"/>
    <col min="6917" max="6917" width="10.5" style="20" customWidth="1"/>
    <col min="6918" max="6918" width="10.6640625" style="20" customWidth="1"/>
    <col min="6919" max="6919" width="13.83203125" style="20" customWidth="1"/>
    <col min="6920" max="6920" width="16.6640625" style="20" customWidth="1"/>
    <col min="6921" max="7168" width="10" style="20"/>
    <col min="7169" max="7169" width="12.5" style="20" customWidth="1"/>
    <col min="7170" max="7170" width="0" style="20" hidden="1" customWidth="1"/>
    <col min="7171" max="7171" width="60" style="20" customWidth="1"/>
    <col min="7172" max="7172" width="7.1640625" style="20" customWidth="1"/>
    <col min="7173" max="7173" width="10.5" style="20" customWidth="1"/>
    <col min="7174" max="7174" width="10.6640625" style="20" customWidth="1"/>
    <col min="7175" max="7175" width="13.83203125" style="20" customWidth="1"/>
    <col min="7176" max="7176" width="16.6640625" style="20" customWidth="1"/>
    <col min="7177" max="7424" width="10" style="20"/>
    <col min="7425" max="7425" width="12.5" style="20" customWidth="1"/>
    <col min="7426" max="7426" width="0" style="20" hidden="1" customWidth="1"/>
    <col min="7427" max="7427" width="60" style="20" customWidth="1"/>
    <col min="7428" max="7428" width="7.1640625" style="20" customWidth="1"/>
    <col min="7429" max="7429" width="10.5" style="20" customWidth="1"/>
    <col min="7430" max="7430" width="10.6640625" style="20" customWidth="1"/>
    <col min="7431" max="7431" width="13.83203125" style="20" customWidth="1"/>
    <col min="7432" max="7432" width="16.6640625" style="20" customWidth="1"/>
    <col min="7433" max="7680" width="10" style="20"/>
    <col min="7681" max="7681" width="12.5" style="20" customWidth="1"/>
    <col min="7682" max="7682" width="0" style="20" hidden="1" customWidth="1"/>
    <col min="7683" max="7683" width="60" style="20" customWidth="1"/>
    <col min="7684" max="7684" width="7.1640625" style="20" customWidth="1"/>
    <col min="7685" max="7685" width="10.5" style="20" customWidth="1"/>
    <col min="7686" max="7686" width="10.6640625" style="20" customWidth="1"/>
    <col min="7687" max="7687" width="13.83203125" style="20" customWidth="1"/>
    <col min="7688" max="7688" width="16.6640625" style="20" customWidth="1"/>
    <col min="7689" max="7936" width="10" style="20"/>
    <col min="7937" max="7937" width="12.5" style="20" customWidth="1"/>
    <col min="7938" max="7938" width="0" style="20" hidden="1" customWidth="1"/>
    <col min="7939" max="7939" width="60" style="20" customWidth="1"/>
    <col min="7940" max="7940" width="7.1640625" style="20" customWidth="1"/>
    <col min="7941" max="7941" width="10.5" style="20" customWidth="1"/>
    <col min="7942" max="7942" width="10.6640625" style="20" customWidth="1"/>
    <col min="7943" max="7943" width="13.83203125" style="20" customWidth="1"/>
    <col min="7944" max="7944" width="16.6640625" style="20" customWidth="1"/>
    <col min="7945" max="8192" width="10" style="20"/>
    <col min="8193" max="8193" width="12.5" style="20" customWidth="1"/>
    <col min="8194" max="8194" width="0" style="20" hidden="1" customWidth="1"/>
    <col min="8195" max="8195" width="60" style="20" customWidth="1"/>
    <col min="8196" max="8196" width="7.1640625" style="20" customWidth="1"/>
    <col min="8197" max="8197" width="10.5" style="20" customWidth="1"/>
    <col min="8198" max="8198" width="10.6640625" style="20" customWidth="1"/>
    <col min="8199" max="8199" width="13.83203125" style="20" customWidth="1"/>
    <col min="8200" max="8200" width="16.6640625" style="20" customWidth="1"/>
    <col min="8201" max="8448" width="10" style="20"/>
    <col min="8449" max="8449" width="12.5" style="20" customWidth="1"/>
    <col min="8450" max="8450" width="0" style="20" hidden="1" customWidth="1"/>
    <col min="8451" max="8451" width="60" style="20" customWidth="1"/>
    <col min="8452" max="8452" width="7.1640625" style="20" customWidth="1"/>
    <col min="8453" max="8453" width="10.5" style="20" customWidth="1"/>
    <col min="8454" max="8454" width="10.6640625" style="20" customWidth="1"/>
    <col min="8455" max="8455" width="13.83203125" style="20" customWidth="1"/>
    <col min="8456" max="8456" width="16.6640625" style="20" customWidth="1"/>
    <col min="8457" max="8704" width="10" style="20"/>
    <col min="8705" max="8705" width="12.5" style="20" customWidth="1"/>
    <col min="8706" max="8706" width="0" style="20" hidden="1" customWidth="1"/>
    <col min="8707" max="8707" width="60" style="20" customWidth="1"/>
    <col min="8708" max="8708" width="7.1640625" style="20" customWidth="1"/>
    <col min="8709" max="8709" width="10.5" style="20" customWidth="1"/>
    <col min="8710" max="8710" width="10.6640625" style="20" customWidth="1"/>
    <col min="8711" max="8711" width="13.83203125" style="20" customWidth="1"/>
    <col min="8712" max="8712" width="16.6640625" style="20" customWidth="1"/>
    <col min="8713" max="8960" width="10" style="20"/>
    <col min="8961" max="8961" width="12.5" style="20" customWidth="1"/>
    <col min="8962" max="8962" width="0" style="20" hidden="1" customWidth="1"/>
    <col min="8963" max="8963" width="60" style="20" customWidth="1"/>
    <col min="8964" max="8964" width="7.1640625" style="20" customWidth="1"/>
    <col min="8965" max="8965" width="10.5" style="20" customWidth="1"/>
    <col min="8966" max="8966" width="10.6640625" style="20" customWidth="1"/>
    <col min="8967" max="8967" width="13.83203125" style="20" customWidth="1"/>
    <col min="8968" max="8968" width="16.6640625" style="20" customWidth="1"/>
    <col min="8969" max="9216" width="10" style="20"/>
    <col min="9217" max="9217" width="12.5" style="20" customWidth="1"/>
    <col min="9218" max="9218" width="0" style="20" hidden="1" customWidth="1"/>
    <col min="9219" max="9219" width="60" style="20" customWidth="1"/>
    <col min="9220" max="9220" width="7.1640625" style="20" customWidth="1"/>
    <col min="9221" max="9221" width="10.5" style="20" customWidth="1"/>
    <col min="9222" max="9222" width="10.6640625" style="20" customWidth="1"/>
    <col min="9223" max="9223" width="13.83203125" style="20" customWidth="1"/>
    <col min="9224" max="9224" width="16.6640625" style="20" customWidth="1"/>
    <col min="9225" max="9472" width="10" style="20"/>
    <col min="9473" max="9473" width="12.5" style="20" customWidth="1"/>
    <col min="9474" max="9474" width="0" style="20" hidden="1" customWidth="1"/>
    <col min="9475" max="9475" width="60" style="20" customWidth="1"/>
    <col min="9476" max="9476" width="7.1640625" style="20" customWidth="1"/>
    <col min="9477" max="9477" width="10.5" style="20" customWidth="1"/>
    <col min="9478" max="9478" width="10.6640625" style="20" customWidth="1"/>
    <col min="9479" max="9479" width="13.83203125" style="20" customWidth="1"/>
    <col min="9480" max="9480" width="16.6640625" style="20" customWidth="1"/>
    <col min="9481" max="9728" width="10" style="20"/>
    <col min="9729" max="9729" width="12.5" style="20" customWidth="1"/>
    <col min="9730" max="9730" width="0" style="20" hidden="1" customWidth="1"/>
    <col min="9731" max="9731" width="60" style="20" customWidth="1"/>
    <col min="9732" max="9732" width="7.1640625" style="20" customWidth="1"/>
    <col min="9733" max="9733" width="10.5" style="20" customWidth="1"/>
    <col min="9734" max="9734" width="10.6640625" style="20" customWidth="1"/>
    <col min="9735" max="9735" width="13.83203125" style="20" customWidth="1"/>
    <col min="9736" max="9736" width="16.6640625" style="20" customWidth="1"/>
    <col min="9737" max="9984" width="10" style="20"/>
    <col min="9985" max="9985" width="12.5" style="20" customWidth="1"/>
    <col min="9986" max="9986" width="0" style="20" hidden="1" customWidth="1"/>
    <col min="9987" max="9987" width="60" style="20" customWidth="1"/>
    <col min="9988" max="9988" width="7.1640625" style="20" customWidth="1"/>
    <col min="9989" max="9989" width="10.5" style="20" customWidth="1"/>
    <col min="9990" max="9990" width="10.6640625" style="20" customWidth="1"/>
    <col min="9991" max="9991" width="13.83203125" style="20" customWidth="1"/>
    <col min="9992" max="9992" width="16.6640625" style="20" customWidth="1"/>
    <col min="9993" max="10240" width="10" style="20"/>
    <col min="10241" max="10241" width="12.5" style="20" customWidth="1"/>
    <col min="10242" max="10242" width="0" style="20" hidden="1" customWidth="1"/>
    <col min="10243" max="10243" width="60" style="20" customWidth="1"/>
    <col min="10244" max="10244" width="7.1640625" style="20" customWidth="1"/>
    <col min="10245" max="10245" width="10.5" style="20" customWidth="1"/>
    <col min="10246" max="10246" width="10.6640625" style="20" customWidth="1"/>
    <col min="10247" max="10247" width="13.83203125" style="20" customWidth="1"/>
    <col min="10248" max="10248" width="16.6640625" style="20" customWidth="1"/>
    <col min="10249" max="10496" width="10" style="20"/>
    <col min="10497" max="10497" width="12.5" style="20" customWidth="1"/>
    <col min="10498" max="10498" width="0" style="20" hidden="1" customWidth="1"/>
    <col min="10499" max="10499" width="60" style="20" customWidth="1"/>
    <col min="10500" max="10500" width="7.1640625" style="20" customWidth="1"/>
    <col min="10501" max="10501" width="10.5" style="20" customWidth="1"/>
    <col min="10502" max="10502" width="10.6640625" style="20" customWidth="1"/>
    <col min="10503" max="10503" width="13.83203125" style="20" customWidth="1"/>
    <col min="10504" max="10504" width="16.6640625" style="20" customWidth="1"/>
    <col min="10505" max="10752" width="10" style="20"/>
    <col min="10753" max="10753" width="12.5" style="20" customWidth="1"/>
    <col min="10754" max="10754" width="0" style="20" hidden="1" customWidth="1"/>
    <col min="10755" max="10755" width="60" style="20" customWidth="1"/>
    <col min="10756" max="10756" width="7.1640625" style="20" customWidth="1"/>
    <col min="10757" max="10757" width="10.5" style="20" customWidth="1"/>
    <col min="10758" max="10758" width="10.6640625" style="20" customWidth="1"/>
    <col min="10759" max="10759" width="13.83203125" style="20" customWidth="1"/>
    <col min="10760" max="10760" width="16.6640625" style="20" customWidth="1"/>
    <col min="10761" max="11008" width="10" style="20"/>
    <col min="11009" max="11009" width="12.5" style="20" customWidth="1"/>
    <col min="11010" max="11010" width="0" style="20" hidden="1" customWidth="1"/>
    <col min="11011" max="11011" width="60" style="20" customWidth="1"/>
    <col min="11012" max="11012" width="7.1640625" style="20" customWidth="1"/>
    <col min="11013" max="11013" width="10.5" style="20" customWidth="1"/>
    <col min="11014" max="11014" width="10.6640625" style="20" customWidth="1"/>
    <col min="11015" max="11015" width="13.83203125" style="20" customWidth="1"/>
    <col min="11016" max="11016" width="16.6640625" style="20" customWidth="1"/>
    <col min="11017" max="11264" width="10" style="20"/>
    <col min="11265" max="11265" width="12.5" style="20" customWidth="1"/>
    <col min="11266" max="11266" width="0" style="20" hidden="1" customWidth="1"/>
    <col min="11267" max="11267" width="60" style="20" customWidth="1"/>
    <col min="11268" max="11268" width="7.1640625" style="20" customWidth="1"/>
    <col min="11269" max="11269" width="10.5" style="20" customWidth="1"/>
    <col min="11270" max="11270" width="10.6640625" style="20" customWidth="1"/>
    <col min="11271" max="11271" width="13.83203125" style="20" customWidth="1"/>
    <col min="11272" max="11272" width="16.6640625" style="20" customWidth="1"/>
    <col min="11273" max="11520" width="10" style="20"/>
    <col min="11521" max="11521" width="12.5" style="20" customWidth="1"/>
    <col min="11522" max="11522" width="0" style="20" hidden="1" customWidth="1"/>
    <col min="11523" max="11523" width="60" style="20" customWidth="1"/>
    <col min="11524" max="11524" width="7.1640625" style="20" customWidth="1"/>
    <col min="11525" max="11525" width="10.5" style="20" customWidth="1"/>
    <col min="11526" max="11526" width="10.6640625" style="20" customWidth="1"/>
    <col min="11527" max="11527" width="13.83203125" style="20" customWidth="1"/>
    <col min="11528" max="11528" width="16.6640625" style="20" customWidth="1"/>
    <col min="11529" max="11776" width="10" style="20"/>
    <col min="11777" max="11777" width="12.5" style="20" customWidth="1"/>
    <col min="11778" max="11778" width="0" style="20" hidden="1" customWidth="1"/>
    <col min="11779" max="11779" width="60" style="20" customWidth="1"/>
    <col min="11780" max="11780" width="7.1640625" style="20" customWidth="1"/>
    <col min="11781" max="11781" width="10.5" style="20" customWidth="1"/>
    <col min="11782" max="11782" width="10.6640625" style="20" customWidth="1"/>
    <col min="11783" max="11783" width="13.83203125" style="20" customWidth="1"/>
    <col min="11784" max="11784" width="16.6640625" style="20" customWidth="1"/>
    <col min="11785" max="12032" width="10" style="20"/>
    <col min="12033" max="12033" width="12.5" style="20" customWidth="1"/>
    <col min="12034" max="12034" width="0" style="20" hidden="1" customWidth="1"/>
    <col min="12035" max="12035" width="60" style="20" customWidth="1"/>
    <col min="12036" max="12036" width="7.1640625" style="20" customWidth="1"/>
    <col min="12037" max="12037" width="10.5" style="20" customWidth="1"/>
    <col min="12038" max="12038" width="10.6640625" style="20" customWidth="1"/>
    <col min="12039" max="12039" width="13.83203125" style="20" customWidth="1"/>
    <col min="12040" max="12040" width="16.6640625" style="20" customWidth="1"/>
    <col min="12041" max="12288" width="10" style="20"/>
    <col min="12289" max="12289" width="12.5" style="20" customWidth="1"/>
    <col min="12290" max="12290" width="0" style="20" hidden="1" customWidth="1"/>
    <col min="12291" max="12291" width="60" style="20" customWidth="1"/>
    <col min="12292" max="12292" width="7.1640625" style="20" customWidth="1"/>
    <col min="12293" max="12293" width="10.5" style="20" customWidth="1"/>
    <col min="12294" max="12294" width="10.6640625" style="20" customWidth="1"/>
    <col min="12295" max="12295" width="13.83203125" style="20" customWidth="1"/>
    <col min="12296" max="12296" width="16.6640625" style="20" customWidth="1"/>
    <col min="12297" max="12544" width="10" style="20"/>
    <col min="12545" max="12545" width="12.5" style="20" customWidth="1"/>
    <col min="12546" max="12546" width="0" style="20" hidden="1" customWidth="1"/>
    <col min="12547" max="12547" width="60" style="20" customWidth="1"/>
    <col min="12548" max="12548" width="7.1640625" style="20" customWidth="1"/>
    <col min="12549" max="12549" width="10.5" style="20" customWidth="1"/>
    <col min="12550" max="12550" width="10.6640625" style="20" customWidth="1"/>
    <col min="12551" max="12551" width="13.83203125" style="20" customWidth="1"/>
    <col min="12552" max="12552" width="16.6640625" style="20" customWidth="1"/>
    <col min="12553" max="12800" width="10" style="20"/>
    <col min="12801" max="12801" width="12.5" style="20" customWidth="1"/>
    <col min="12802" max="12802" width="0" style="20" hidden="1" customWidth="1"/>
    <col min="12803" max="12803" width="60" style="20" customWidth="1"/>
    <col min="12804" max="12804" width="7.1640625" style="20" customWidth="1"/>
    <col min="12805" max="12805" width="10.5" style="20" customWidth="1"/>
    <col min="12806" max="12806" width="10.6640625" style="20" customWidth="1"/>
    <col min="12807" max="12807" width="13.83203125" style="20" customWidth="1"/>
    <col min="12808" max="12808" width="16.6640625" style="20" customWidth="1"/>
    <col min="12809" max="13056" width="10" style="20"/>
    <col min="13057" max="13057" width="12.5" style="20" customWidth="1"/>
    <col min="13058" max="13058" width="0" style="20" hidden="1" customWidth="1"/>
    <col min="13059" max="13059" width="60" style="20" customWidth="1"/>
    <col min="13060" max="13060" width="7.1640625" style="20" customWidth="1"/>
    <col min="13061" max="13061" width="10.5" style="20" customWidth="1"/>
    <col min="13062" max="13062" width="10.6640625" style="20" customWidth="1"/>
    <col min="13063" max="13063" width="13.83203125" style="20" customWidth="1"/>
    <col min="13064" max="13064" width="16.6640625" style="20" customWidth="1"/>
    <col min="13065" max="13312" width="10" style="20"/>
    <col min="13313" max="13313" width="12.5" style="20" customWidth="1"/>
    <col min="13314" max="13314" width="0" style="20" hidden="1" customWidth="1"/>
    <col min="13315" max="13315" width="60" style="20" customWidth="1"/>
    <col min="13316" max="13316" width="7.1640625" style="20" customWidth="1"/>
    <col min="13317" max="13317" width="10.5" style="20" customWidth="1"/>
    <col min="13318" max="13318" width="10.6640625" style="20" customWidth="1"/>
    <col min="13319" max="13319" width="13.83203125" style="20" customWidth="1"/>
    <col min="13320" max="13320" width="16.6640625" style="20" customWidth="1"/>
    <col min="13321" max="13568" width="10" style="20"/>
    <col min="13569" max="13569" width="12.5" style="20" customWidth="1"/>
    <col min="13570" max="13570" width="0" style="20" hidden="1" customWidth="1"/>
    <col min="13571" max="13571" width="60" style="20" customWidth="1"/>
    <col min="13572" max="13572" width="7.1640625" style="20" customWidth="1"/>
    <col min="13573" max="13573" width="10.5" style="20" customWidth="1"/>
    <col min="13574" max="13574" width="10.6640625" style="20" customWidth="1"/>
    <col min="13575" max="13575" width="13.83203125" style="20" customWidth="1"/>
    <col min="13576" max="13576" width="16.6640625" style="20" customWidth="1"/>
    <col min="13577" max="13824" width="10" style="20"/>
    <col min="13825" max="13825" width="12.5" style="20" customWidth="1"/>
    <col min="13826" max="13826" width="0" style="20" hidden="1" customWidth="1"/>
    <col min="13827" max="13827" width="60" style="20" customWidth="1"/>
    <col min="13828" max="13828" width="7.1640625" style="20" customWidth="1"/>
    <col min="13829" max="13829" width="10.5" style="20" customWidth="1"/>
    <col min="13830" max="13830" width="10.6640625" style="20" customWidth="1"/>
    <col min="13831" max="13831" width="13.83203125" style="20" customWidth="1"/>
    <col min="13832" max="13832" width="16.6640625" style="20" customWidth="1"/>
    <col min="13833" max="14080" width="10" style="20"/>
    <col min="14081" max="14081" width="12.5" style="20" customWidth="1"/>
    <col min="14082" max="14082" width="0" style="20" hidden="1" customWidth="1"/>
    <col min="14083" max="14083" width="60" style="20" customWidth="1"/>
    <col min="14084" max="14084" width="7.1640625" style="20" customWidth="1"/>
    <col min="14085" max="14085" width="10.5" style="20" customWidth="1"/>
    <col min="14086" max="14086" width="10.6640625" style="20" customWidth="1"/>
    <col min="14087" max="14087" width="13.83203125" style="20" customWidth="1"/>
    <col min="14088" max="14088" width="16.6640625" style="20" customWidth="1"/>
    <col min="14089" max="14336" width="10" style="20"/>
    <col min="14337" max="14337" width="12.5" style="20" customWidth="1"/>
    <col min="14338" max="14338" width="0" style="20" hidden="1" customWidth="1"/>
    <col min="14339" max="14339" width="60" style="20" customWidth="1"/>
    <col min="14340" max="14340" width="7.1640625" style="20" customWidth="1"/>
    <col min="14341" max="14341" width="10.5" style="20" customWidth="1"/>
    <col min="14342" max="14342" width="10.6640625" style="20" customWidth="1"/>
    <col min="14343" max="14343" width="13.83203125" style="20" customWidth="1"/>
    <col min="14344" max="14344" width="16.6640625" style="20" customWidth="1"/>
    <col min="14345" max="14592" width="10" style="20"/>
    <col min="14593" max="14593" width="12.5" style="20" customWidth="1"/>
    <col min="14594" max="14594" width="0" style="20" hidden="1" customWidth="1"/>
    <col min="14595" max="14595" width="60" style="20" customWidth="1"/>
    <col min="14596" max="14596" width="7.1640625" style="20" customWidth="1"/>
    <col min="14597" max="14597" width="10.5" style="20" customWidth="1"/>
    <col min="14598" max="14598" width="10.6640625" style="20" customWidth="1"/>
    <col min="14599" max="14599" width="13.83203125" style="20" customWidth="1"/>
    <col min="14600" max="14600" width="16.6640625" style="20" customWidth="1"/>
    <col min="14601" max="14848" width="10" style="20"/>
    <col min="14849" max="14849" width="12.5" style="20" customWidth="1"/>
    <col min="14850" max="14850" width="0" style="20" hidden="1" customWidth="1"/>
    <col min="14851" max="14851" width="60" style="20" customWidth="1"/>
    <col min="14852" max="14852" width="7.1640625" style="20" customWidth="1"/>
    <col min="14853" max="14853" width="10.5" style="20" customWidth="1"/>
    <col min="14854" max="14854" width="10.6640625" style="20" customWidth="1"/>
    <col min="14855" max="14855" width="13.83203125" style="20" customWidth="1"/>
    <col min="14856" max="14856" width="16.6640625" style="20" customWidth="1"/>
    <col min="14857" max="15104" width="10" style="20"/>
    <col min="15105" max="15105" width="12.5" style="20" customWidth="1"/>
    <col min="15106" max="15106" width="0" style="20" hidden="1" customWidth="1"/>
    <col min="15107" max="15107" width="60" style="20" customWidth="1"/>
    <col min="15108" max="15108" width="7.1640625" style="20" customWidth="1"/>
    <col min="15109" max="15109" width="10.5" style="20" customWidth="1"/>
    <col min="15110" max="15110" width="10.6640625" style="20" customWidth="1"/>
    <col min="15111" max="15111" width="13.83203125" style="20" customWidth="1"/>
    <col min="15112" max="15112" width="16.6640625" style="20" customWidth="1"/>
    <col min="15113" max="15360" width="10" style="20"/>
    <col min="15361" max="15361" width="12.5" style="20" customWidth="1"/>
    <col min="15362" max="15362" width="0" style="20" hidden="1" customWidth="1"/>
    <col min="15363" max="15363" width="60" style="20" customWidth="1"/>
    <col min="15364" max="15364" width="7.1640625" style="20" customWidth="1"/>
    <col min="15365" max="15365" width="10.5" style="20" customWidth="1"/>
    <col min="15366" max="15366" width="10.6640625" style="20" customWidth="1"/>
    <col min="15367" max="15367" width="13.83203125" style="20" customWidth="1"/>
    <col min="15368" max="15368" width="16.6640625" style="20" customWidth="1"/>
    <col min="15369" max="15616" width="10" style="20"/>
    <col min="15617" max="15617" width="12.5" style="20" customWidth="1"/>
    <col min="15618" max="15618" width="0" style="20" hidden="1" customWidth="1"/>
    <col min="15619" max="15619" width="60" style="20" customWidth="1"/>
    <col min="15620" max="15620" width="7.1640625" style="20" customWidth="1"/>
    <col min="15621" max="15621" width="10.5" style="20" customWidth="1"/>
    <col min="15622" max="15622" width="10.6640625" style="20" customWidth="1"/>
    <col min="15623" max="15623" width="13.83203125" style="20" customWidth="1"/>
    <col min="15624" max="15624" width="16.6640625" style="20" customWidth="1"/>
    <col min="15625" max="15872" width="10" style="20"/>
    <col min="15873" max="15873" width="12.5" style="20" customWidth="1"/>
    <col min="15874" max="15874" width="0" style="20" hidden="1" customWidth="1"/>
    <col min="15875" max="15875" width="60" style="20" customWidth="1"/>
    <col min="15876" max="15876" width="7.1640625" style="20" customWidth="1"/>
    <col min="15877" max="15877" width="10.5" style="20" customWidth="1"/>
    <col min="15878" max="15878" width="10.6640625" style="20" customWidth="1"/>
    <col min="15879" max="15879" width="13.83203125" style="20" customWidth="1"/>
    <col min="15880" max="15880" width="16.6640625" style="20" customWidth="1"/>
    <col min="15881" max="16128" width="10" style="20"/>
    <col min="16129" max="16129" width="12.5" style="20" customWidth="1"/>
    <col min="16130" max="16130" width="0" style="20" hidden="1" customWidth="1"/>
    <col min="16131" max="16131" width="60" style="20" customWidth="1"/>
    <col min="16132" max="16132" width="7.1640625" style="20" customWidth="1"/>
    <col min="16133" max="16133" width="10.5" style="20" customWidth="1"/>
    <col min="16134" max="16134" width="10.6640625" style="20" customWidth="1"/>
    <col min="16135" max="16135" width="13.83203125" style="20" customWidth="1"/>
    <col min="16136" max="16136" width="16.6640625" style="20" customWidth="1"/>
    <col min="16137" max="16384" width="10" style="20"/>
  </cols>
  <sheetData>
    <row r="1" spans="1:9" ht="22.5" customHeight="1" x14ac:dyDescent="0.15">
      <c r="A1" s="266"/>
      <c r="B1" s="267"/>
      <c r="C1" s="268"/>
      <c r="D1" s="17"/>
      <c r="E1" s="18"/>
      <c r="F1" s="18"/>
      <c r="G1" s="18"/>
      <c r="H1" s="19" t="s">
        <v>13</v>
      </c>
    </row>
    <row r="2" spans="1:9" ht="15" customHeight="1" x14ac:dyDescent="0.15">
      <c r="A2" s="269"/>
      <c r="B2" s="270"/>
      <c r="C2" s="270"/>
      <c r="D2" s="21"/>
      <c r="E2" s="21"/>
      <c r="F2" s="22"/>
      <c r="G2" s="22"/>
      <c r="H2" s="23" t="s">
        <v>14</v>
      </c>
      <c r="I2" s="24"/>
    </row>
    <row r="3" spans="1:9" ht="15" customHeight="1" thickBot="1" x14ac:dyDescent="0.2">
      <c r="A3" s="271"/>
      <c r="B3" s="272"/>
      <c r="C3" s="272"/>
      <c r="D3" s="21"/>
      <c r="E3" s="21"/>
      <c r="F3" s="22"/>
      <c r="G3" s="22"/>
      <c r="H3" s="23"/>
      <c r="I3" s="25"/>
    </row>
    <row r="4" spans="1:9" ht="15" customHeight="1" x14ac:dyDescent="0.15">
      <c r="A4" s="273" t="s">
        <v>15</v>
      </c>
      <c r="B4" s="274"/>
      <c r="C4" s="274"/>
      <c r="D4" s="275"/>
      <c r="E4" s="275"/>
      <c r="F4" s="276"/>
      <c r="G4" s="276"/>
      <c r="H4" s="277"/>
      <c r="I4" s="26"/>
    </row>
    <row r="5" spans="1:9" ht="15" customHeight="1" x14ac:dyDescent="0.15">
      <c r="A5" s="271"/>
      <c r="B5" s="272"/>
      <c r="C5" s="272"/>
      <c r="D5" s="278"/>
      <c r="E5" s="278"/>
      <c r="F5" s="279"/>
      <c r="G5" s="279"/>
      <c r="H5" s="280"/>
      <c r="I5" s="25"/>
    </row>
    <row r="6" spans="1:9" ht="15" customHeight="1" thickBot="1" x14ac:dyDescent="0.2">
      <c r="A6" s="281"/>
      <c r="B6" s="282"/>
      <c r="C6" s="282"/>
      <c r="D6" s="283"/>
      <c r="E6" s="283"/>
      <c r="F6" s="284"/>
      <c r="G6" s="284"/>
      <c r="H6" s="285"/>
      <c r="I6" s="25"/>
    </row>
    <row r="7" spans="1:9" ht="6.75" customHeight="1" thickTop="1" x14ac:dyDescent="0.15">
      <c r="A7" s="286" t="s">
        <v>16</v>
      </c>
      <c r="B7" s="272"/>
      <c r="C7" s="272"/>
      <c r="D7" s="287"/>
      <c r="E7" s="288"/>
      <c r="F7" s="289"/>
      <c r="G7" s="289"/>
      <c r="H7" s="290"/>
      <c r="I7" s="27"/>
    </row>
    <row r="8" spans="1:9" ht="15.75" customHeight="1" thickBot="1" x14ac:dyDescent="0.2">
      <c r="A8" s="291" t="s">
        <v>17</v>
      </c>
      <c r="B8" s="292"/>
      <c r="C8" s="293"/>
      <c r="D8" s="294"/>
      <c r="E8" s="294"/>
      <c r="F8" s="294"/>
      <c r="G8" s="294"/>
      <c r="H8" s="295"/>
      <c r="I8" s="29"/>
    </row>
    <row r="9" spans="1:9" ht="18.75" customHeight="1" thickBot="1" x14ac:dyDescent="0.2">
      <c r="A9" s="296" t="s">
        <v>18</v>
      </c>
      <c r="B9" s="297"/>
      <c r="C9" s="298"/>
      <c r="D9" s="299"/>
      <c r="E9" s="299"/>
      <c r="F9" s="300"/>
      <c r="G9" s="301"/>
      <c r="H9" s="302" t="s">
        <v>19</v>
      </c>
      <c r="I9" s="28"/>
    </row>
    <row r="10" spans="1:9" ht="37.5" customHeight="1" thickBot="1" x14ac:dyDescent="0.2">
      <c r="A10" s="303" t="s">
        <v>20</v>
      </c>
      <c r="B10" s="282"/>
      <c r="C10" s="304"/>
      <c r="D10" s="305"/>
      <c r="E10" s="305"/>
      <c r="F10" s="305"/>
      <c r="G10" s="305"/>
      <c r="H10" s="306"/>
      <c r="I10" s="30"/>
    </row>
    <row r="11" spans="1:9" ht="30" customHeight="1" thickTop="1" x14ac:dyDescent="0.15">
      <c r="A11" s="31" t="s">
        <v>21</v>
      </c>
      <c r="B11" s="32" t="s">
        <v>22</v>
      </c>
      <c r="C11" s="33" t="s">
        <v>23</v>
      </c>
      <c r="D11" s="34" t="s">
        <v>24</v>
      </c>
      <c r="E11" s="34" t="s">
        <v>25</v>
      </c>
      <c r="F11" s="34" t="s">
        <v>26</v>
      </c>
      <c r="G11" s="34" t="s">
        <v>27</v>
      </c>
      <c r="H11" s="35" t="s">
        <v>28</v>
      </c>
      <c r="I11" s="36"/>
    </row>
    <row r="12" spans="1:9" s="43" customFormat="1" ht="15.75" x14ac:dyDescent="0.15">
      <c r="A12" s="37"/>
      <c r="B12" s="38"/>
      <c r="C12" s="39"/>
      <c r="D12" s="40"/>
      <c r="E12" s="40"/>
      <c r="F12" s="40"/>
      <c r="G12" s="40"/>
      <c r="H12" s="41"/>
      <c r="I12" s="42"/>
    </row>
    <row r="13" spans="1:9" s="43" customFormat="1" ht="78.75" x14ac:dyDescent="0.15">
      <c r="A13" s="37"/>
      <c r="B13" s="38"/>
      <c r="C13" s="44" t="s">
        <v>29</v>
      </c>
      <c r="D13" s="40"/>
      <c r="E13" s="40"/>
      <c r="F13" s="40"/>
      <c r="G13" s="40"/>
      <c r="H13" s="41"/>
      <c r="I13" s="42"/>
    </row>
    <row r="14" spans="1:9" s="43" customFormat="1" ht="15.75" x14ac:dyDescent="0.15">
      <c r="A14" s="37"/>
      <c r="B14" s="38"/>
      <c r="C14" s="39"/>
      <c r="D14" s="40"/>
      <c r="E14" s="40"/>
      <c r="F14" s="40"/>
      <c r="G14" s="40"/>
      <c r="H14" s="41"/>
      <c r="I14" s="42"/>
    </row>
    <row r="15" spans="1:9" s="43" customFormat="1" ht="15.75" x14ac:dyDescent="0.15">
      <c r="A15" s="37"/>
      <c r="B15" s="38"/>
      <c r="C15" s="39"/>
      <c r="D15" s="40"/>
      <c r="E15" s="40"/>
      <c r="F15" s="40"/>
      <c r="G15" s="40"/>
      <c r="H15" s="41"/>
      <c r="I15" s="42"/>
    </row>
    <row r="16" spans="1:9" s="43" customFormat="1" ht="52.5" customHeight="1" x14ac:dyDescent="0.15">
      <c r="A16" s="37"/>
      <c r="B16" s="38"/>
      <c r="C16" s="45" t="s">
        <v>30</v>
      </c>
      <c r="D16" s="40"/>
      <c r="E16" s="40"/>
      <c r="F16" s="40"/>
      <c r="G16" s="40"/>
      <c r="H16" s="41"/>
      <c r="I16" s="42"/>
    </row>
    <row r="17" spans="1:9" s="43" customFormat="1" ht="15.75" x14ac:dyDescent="0.15">
      <c r="A17" s="37"/>
      <c r="B17" s="38"/>
      <c r="C17" s="39"/>
      <c r="D17" s="40"/>
      <c r="E17" s="40"/>
      <c r="F17" s="40"/>
      <c r="G17" s="40"/>
      <c r="H17" s="41"/>
      <c r="I17" s="42"/>
    </row>
    <row r="18" spans="1:9" ht="22.5" customHeight="1" x14ac:dyDescent="0.15">
      <c r="A18" s="46" t="s">
        <v>31</v>
      </c>
      <c r="B18" s="47"/>
      <c r="C18" s="48" t="s">
        <v>32</v>
      </c>
      <c r="D18" s="49"/>
      <c r="E18" s="49"/>
      <c r="F18" s="50"/>
      <c r="G18" s="51"/>
      <c r="H18" s="41"/>
      <c r="I18" s="52"/>
    </row>
    <row r="19" spans="1:9" ht="22.5" customHeight="1" x14ac:dyDescent="0.15">
      <c r="A19" s="46" t="s">
        <v>33</v>
      </c>
      <c r="B19" s="53"/>
      <c r="C19" s="54" t="s">
        <v>34</v>
      </c>
      <c r="D19" s="55" t="s">
        <v>35</v>
      </c>
      <c r="E19" s="56">
        <v>1</v>
      </c>
      <c r="F19" s="57"/>
      <c r="G19" s="58"/>
      <c r="H19" s="59">
        <f>F19*G19</f>
        <v>0</v>
      </c>
      <c r="I19" s="52"/>
    </row>
    <row r="20" spans="1:9" ht="22.5" customHeight="1" x14ac:dyDescent="0.15">
      <c r="A20" s="46" t="s">
        <v>36</v>
      </c>
      <c r="B20" s="53"/>
      <c r="C20" s="54" t="s">
        <v>37</v>
      </c>
      <c r="D20" s="55" t="s">
        <v>35</v>
      </c>
      <c r="E20" s="56">
        <v>1</v>
      </c>
      <c r="F20" s="57"/>
      <c r="G20" s="58"/>
      <c r="H20" s="59">
        <f t="shared" ref="H20:H62" si="0">F20*G20</f>
        <v>0</v>
      </c>
      <c r="I20" s="52"/>
    </row>
    <row r="21" spans="1:9" ht="22.5" customHeight="1" x14ac:dyDescent="0.15">
      <c r="A21" s="46" t="s">
        <v>38</v>
      </c>
      <c r="B21" s="53"/>
      <c r="C21" s="54" t="s">
        <v>39</v>
      </c>
      <c r="D21" s="55" t="s">
        <v>35</v>
      </c>
      <c r="E21" s="56">
        <v>1</v>
      </c>
      <c r="F21" s="57"/>
      <c r="G21" s="58"/>
      <c r="H21" s="59">
        <f t="shared" si="0"/>
        <v>0</v>
      </c>
      <c r="I21" s="52"/>
    </row>
    <row r="22" spans="1:9" ht="22.5" customHeight="1" x14ac:dyDescent="0.15">
      <c r="A22" s="46" t="s">
        <v>40</v>
      </c>
      <c r="B22" s="53"/>
      <c r="C22" s="54" t="s">
        <v>41</v>
      </c>
      <c r="D22" s="49"/>
      <c r="E22" s="49"/>
      <c r="F22" s="50"/>
      <c r="G22" s="51"/>
      <c r="H22" s="59">
        <f t="shared" si="0"/>
        <v>0</v>
      </c>
      <c r="I22" s="52"/>
    </row>
    <row r="23" spans="1:9" ht="22.5" customHeight="1" x14ac:dyDescent="0.15">
      <c r="A23" s="46" t="s">
        <v>42</v>
      </c>
      <c r="B23" s="60"/>
      <c r="C23" s="61" t="s">
        <v>43</v>
      </c>
      <c r="D23" s="55" t="s">
        <v>44</v>
      </c>
      <c r="E23" s="62">
        <v>84</v>
      </c>
      <c r="F23" s="63"/>
      <c r="G23" s="58"/>
      <c r="H23" s="59">
        <f t="shared" si="0"/>
        <v>0</v>
      </c>
      <c r="I23" s="52"/>
    </row>
    <row r="24" spans="1:9" ht="22.5" customHeight="1" x14ac:dyDescent="0.15">
      <c r="A24" s="46" t="s">
        <v>45</v>
      </c>
      <c r="B24" s="60"/>
      <c r="C24" s="64" t="s">
        <v>46</v>
      </c>
      <c r="D24" s="65" t="s">
        <v>44</v>
      </c>
      <c r="E24" s="62">
        <v>84</v>
      </c>
      <c r="F24" s="63"/>
      <c r="G24" s="58"/>
      <c r="H24" s="59">
        <f t="shared" si="0"/>
        <v>0</v>
      </c>
      <c r="I24" s="52"/>
    </row>
    <row r="25" spans="1:9" ht="22.5" customHeight="1" x14ac:dyDescent="0.15">
      <c r="A25" s="46" t="s">
        <v>47</v>
      </c>
      <c r="B25" s="60"/>
      <c r="C25" s="64" t="s">
        <v>48</v>
      </c>
      <c r="D25" s="65" t="s">
        <v>35</v>
      </c>
      <c r="E25" s="56">
        <v>1</v>
      </c>
      <c r="F25" s="57"/>
      <c r="G25" s="58"/>
      <c r="H25" s="59">
        <f t="shared" si="0"/>
        <v>0</v>
      </c>
      <c r="I25" s="52"/>
    </row>
    <row r="26" spans="1:9" ht="22.5" customHeight="1" x14ac:dyDescent="0.15">
      <c r="A26" s="46" t="s">
        <v>49</v>
      </c>
      <c r="B26" s="60"/>
      <c r="C26" s="61" t="s">
        <v>50</v>
      </c>
      <c r="D26" s="55" t="s">
        <v>44</v>
      </c>
      <c r="E26" s="62">
        <v>25</v>
      </c>
      <c r="F26" s="63"/>
      <c r="G26" s="58"/>
      <c r="H26" s="59">
        <f t="shared" si="0"/>
        <v>0</v>
      </c>
      <c r="I26" s="52"/>
    </row>
    <row r="27" spans="1:9" ht="22.5" customHeight="1" x14ac:dyDescent="0.15">
      <c r="A27" s="46" t="s">
        <v>51</v>
      </c>
      <c r="B27" s="60"/>
      <c r="C27" s="61" t="s">
        <v>52</v>
      </c>
      <c r="D27" s="55" t="s">
        <v>44</v>
      </c>
      <c r="E27" s="62">
        <v>42</v>
      </c>
      <c r="F27" s="63"/>
      <c r="G27" s="58"/>
      <c r="H27" s="59">
        <f t="shared" si="0"/>
        <v>0</v>
      </c>
      <c r="I27" s="52"/>
    </row>
    <row r="28" spans="1:9" ht="22.5" customHeight="1" x14ac:dyDescent="0.15">
      <c r="A28" s="46" t="s">
        <v>53</v>
      </c>
      <c r="B28" s="66" t="s">
        <v>54</v>
      </c>
      <c r="C28" s="67" t="s">
        <v>46</v>
      </c>
      <c r="D28" s="68" t="s">
        <v>44</v>
      </c>
      <c r="E28" s="56">
        <v>2</v>
      </c>
      <c r="F28" s="57"/>
      <c r="G28" s="58"/>
      <c r="H28" s="59">
        <f t="shared" si="0"/>
        <v>0</v>
      </c>
      <c r="I28" s="52"/>
    </row>
    <row r="29" spans="1:9" ht="22.5" customHeight="1" x14ac:dyDescent="0.15">
      <c r="A29" s="46" t="s">
        <v>55</v>
      </c>
      <c r="B29" s="66"/>
      <c r="C29" s="67" t="s">
        <v>48</v>
      </c>
      <c r="D29" s="68" t="s">
        <v>35</v>
      </c>
      <c r="E29" s="69">
        <v>4.3</v>
      </c>
      <c r="F29" s="70"/>
      <c r="G29" s="58"/>
      <c r="H29" s="59">
        <f t="shared" si="0"/>
        <v>0</v>
      </c>
      <c r="I29" s="52"/>
    </row>
    <row r="30" spans="1:9" ht="22.5" customHeight="1" x14ac:dyDescent="0.15">
      <c r="A30" s="253" t="s">
        <v>56</v>
      </c>
      <c r="B30" s="254"/>
      <c r="C30" s="255"/>
      <c r="D30" s="255"/>
      <c r="E30" s="255"/>
      <c r="F30" s="256"/>
      <c r="G30" s="257"/>
      <c r="H30" s="71">
        <f>SUM(H18:H29)</f>
        <v>0</v>
      </c>
      <c r="I30" s="72"/>
    </row>
    <row r="31" spans="1:9" ht="22.5" customHeight="1" x14ac:dyDescent="0.15">
      <c r="A31" s="46" t="s">
        <v>57</v>
      </c>
      <c r="B31" s="53"/>
      <c r="C31" s="54" t="s">
        <v>58</v>
      </c>
      <c r="D31" s="49"/>
      <c r="E31" s="49"/>
      <c r="F31" s="50"/>
      <c r="G31" s="51"/>
      <c r="H31" s="59">
        <f t="shared" si="0"/>
        <v>0</v>
      </c>
      <c r="I31" s="52"/>
    </row>
    <row r="32" spans="1:9" ht="22.5" customHeight="1" x14ac:dyDescent="0.15">
      <c r="A32" s="46" t="s">
        <v>59</v>
      </c>
      <c r="B32" s="60"/>
      <c r="C32" s="61" t="s">
        <v>60</v>
      </c>
      <c r="D32" s="55" t="s">
        <v>61</v>
      </c>
      <c r="E32" s="69">
        <v>50</v>
      </c>
      <c r="F32" s="70"/>
      <c r="G32" s="58"/>
      <c r="H32" s="59">
        <f t="shared" si="0"/>
        <v>0</v>
      </c>
      <c r="I32" s="52"/>
    </row>
    <row r="33" spans="1:9" ht="22.5" customHeight="1" x14ac:dyDescent="0.15">
      <c r="A33" s="46" t="s">
        <v>62</v>
      </c>
      <c r="B33" s="60"/>
      <c r="C33" s="61" t="s">
        <v>63</v>
      </c>
      <c r="D33" s="55" t="s">
        <v>35</v>
      </c>
      <c r="E33" s="56">
        <v>1</v>
      </c>
      <c r="F33" s="57"/>
      <c r="G33" s="58"/>
      <c r="H33" s="59">
        <f t="shared" si="0"/>
        <v>0</v>
      </c>
      <c r="I33" s="52"/>
    </row>
    <row r="34" spans="1:9" ht="26.25" customHeight="1" x14ac:dyDescent="0.15">
      <c r="A34" s="46" t="s">
        <v>64</v>
      </c>
      <c r="B34" s="60"/>
      <c r="C34" s="61" t="s">
        <v>65</v>
      </c>
      <c r="D34" s="55" t="s">
        <v>35</v>
      </c>
      <c r="E34" s="56">
        <v>1</v>
      </c>
      <c r="F34" s="57"/>
      <c r="G34" s="58"/>
      <c r="H34" s="59">
        <f t="shared" si="0"/>
        <v>0</v>
      </c>
      <c r="I34" s="52"/>
    </row>
    <row r="35" spans="1:9" ht="22.5" customHeight="1" x14ac:dyDescent="0.15">
      <c r="A35" s="46" t="s">
        <v>66</v>
      </c>
      <c r="B35" s="60"/>
      <c r="C35" s="61" t="s">
        <v>67</v>
      </c>
      <c r="D35" s="55" t="s">
        <v>68</v>
      </c>
      <c r="E35" s="56">
        <v>22</v>
      </c>
      <c r="F35" s="57"/>
      <c r="G35" s="58"/>
      <c r="H35" s="59">
        <f t="shared" si="0"/>
        <v>0</v>
      </c>
      <c r="I35" s="52"/>
    </row>
    <row r="36" spans="1:9" ht="22.5" customHeight="1" x14ac:dyDescent="0.15">
      <c r="A36" s="46" t="s">
        <v>69</v>
      </c>
      <c r="B36" s="60"/>
      <c r="C36" s="61" t="s">
        <v>70</v>
      </c>
      <c r="D36" s="49"/>
      <c r="E36" s="49"/>
      <c r="F36" s="50"/>
      <c r="G36" s="51"/>
      <c r="H36" s="59">
        <f t="shared" si="0"/>
        <v>0</v>
      </c>
      <c r="I36" s="52"/>
    </row>
    <row r="37" spans="1:9" ht="12" x14ac:dyDescent="0.15">
      <c r="A37" s="46"/>
      <c r="B37" s="60"/>
      <c r="C37" s="61"/>
      <c r="D37" s="49"/>
      <c r="E37" s="49"/>
      <c r="F37" s="50"/>
      <c r="G37" s="51"/>
      <c r="H37" s="59">
        <f t="shared" si="0"/>
        <v>0</v>
      </c>
      <c r="I37" s="52"/>
    </row>
    <row r="38" spans="1:9" ht="12" x14ac:dyDescent="0.15">
      <c r="A38" s="46"/>
      <c r="B38" s="60"/>
      <c r="C38" s="61"/>
      <c r="D38" s="49"/>
      <c r="E38" s="49"/>
      <c r="F38" s="50"/>
      <c r="G38" s="51"/>
      <c r="H38" s="59">
        <f t="shared" si="0"/>
        <v>0</v>
      </c>
      <c r="I38" s="52"/>
    </row>
    <row r="39" spans="1:9" ht="22.5" customHeight="1" x14ac:dyDescent="0.15">
      <c r="A39" s="46" t="s">
        <v>71</v>
      </c>
      <c r="B39" s="73"/>
      <c r="C39" s="74" t="s">
        <v>72</v>
      </c>
      <c r="D39" s="55" t="s">
        <v>73</v>
      </c>
      <c r="E39" s="62">
        <v>90</v>
      </c>
      <c r="F39" s="63"/>
      <c r="G39" s="58"/>
      <c r="H39" s="59">
        <f t="shared" si="0"/>
        <v>0</v>
      </c>
      <c r="I39" s="52"/>
    </row>
    <row r="40" spans="1:9" ht="22.5" customHeight="1" x14ac:dyDescent="0.15">
      <c r="A40" s="46" t="s">
        <v>74</v>
      </c>
      <c r="B40" s="73"/>
      <c r="C40" s="74" t="s">
        <v>75</v>
      </c>
      <c r="D40" s="55" t="s">
        <v>73</v>
      </c>
      <c r="E40" s="62">
        <v>130</v>
      </c>
      <c r="F40" s="63"/>
      <c r="G40" s="58"/>
      <c r="H40" s="59">
        <f t="shared" si="0"/>
        <v>0</v>
      </c>
      <c r="I40" s="52"/>
    </row>
    <row r="41" spans="1:9" ht="22.5" customHeight="1" x14ac:dyDescent="0.15">
      <c r="A41" s="46" t="s">
        <v>76</v>
      </c>
      <c r="B41" s="60"/>
      <c r="C41" s="61" t="s">
        <v>77</v>
      </c>
      <c r="D41" s="55" t="s">
        <v>68</v>
      </c>
      <c r="E41" s="56">
        <v>22</v>
      </c>
      <c r="F41" s="57"/>
      <c r="G41" s="58"/>
      <c r="H41" s="59">
        <f t="shared" si="0"/>
        <v>0</v>
      </c>
      <c r="I41" s="52"/>
    </row>
    <row r="42" spans="1:9" ht="22.5" customHeight="1" x14ac:dyDescent="0.15">
      <c r="A42" s="46" t="s">
        <v>78</v>
      </c>
      <c r="B42" s="60"/>
      <c r="C42" s="61" t="s">
        <v>79</v>
      </c>
      <c r="D42" s="55" t="s">
        <v>68</v>
      </c>
      <c r="E42" s="56">
        <v>22</v>
      </c>
      <c r="F42" s="57"/>
      <c r="G42" s="58"/>
      <c r="H42" s="59">
        <f t="shared" si="0"/>
        <v>0</v>
      </c>
      <c r="I42" s="52"/>
    </row>
    <row r="43" spans="1:9" ht="22.5" customHeight="1" x14ac:dyDescent="0.15">
      <c r="A43" s="46" t="s">
        <v>80</v>
      </c>
      <c r="B43" s="60"/>
      <c r="C43" s="61" t="s">
        <v>81</v>
      </c>
      <c r="D43" s="55" t="s">
        <v>68</v>
      </c>
      <c r="E43" s="56">
        <v>13</v>
      </c>
      <c r="F43" s="57"/>
      <c r="G43" s="58"/>
      <c r="H43" s="59">
        <f t="shared" si="0"/>
        <v>0</v>
      </c>
      <c r="I43" s="52"/>
    </row>
    <row r="44" spans="1:9" ht="22.5" customHeight="1" x14ac:dyDescent="0.15">
      <c r="A44" s="46" t="s">
        <v>82</v>
      </c>
      <c r="B44" s="60"/>
      <c r="C44" s="61" t="s">
        <v>83</v>
      </c>
      <c r="D44" s="55" t="s">
        <v>61</v>
      </c>
      <c r="E44" s="69">
        <v>4</v>
      </c>
      <c r="F44" s="70"/>
      <c r="G44" s="58"/>
      <c r="H44" s="59">
        <f t="shared" si="0"/>
        <v>0</v>
      </c>
      <c r="I44" s="52"/>
    </row>
    <row r="45" spans="1:9" ht="22.5" customHeight="1" x14ac:dyDescent="0.15">
      <c r="A45" s="253" t="s">
        <v>84</v>
      </c>
      <c r="B45" s="254"/>
      <c r="C45" s="255"/>
      <c r="D45" s="255"/>
      <c r="E45" s="255"/>
      <c r="F45" s="256"/>
      <c r="G45" s="257"/>
      <c r="H45" s="71">
        <f>SUM(H31:H44)</f>
        <v>0</v>
      </c>
      <c r="I45" s="72"/>
    </row>
    <row r="46" spans="1:9" ht="22.5" customHeight="1" x14ac:dyDescent="0.15">
      <c r="A46" s="46" t="s">
        <v>85</v>
      </c>
      <c r="B46" s="53"/>
      <c r="C46" s="54" t="s">
        <v>86</v>
      </c>
      <c r="D46" s="49"/>
      <c r="E46" s="49"/>
      <c r="F46" s="50"/>
      <c r="G46" s="51"/>
      <c r="H46" s="59">
        <f t="shared" si="0"/>
        <v>0</v>
      </c>
      <c r="I46" s="52"/>
    </row>
    <row r="47" spans="1:9" ht="22.5" customHeight="1" x14ac:dyDescent="0.15">
      <c r="A47" s="46" t="s">
        <v>87</v>
      </c>
      <c r="B47" s="60"/>
      <c r="C47" s="61" t="s">
        <v>88</v>
      </c>
      <c r="D47" s="55" t="s">
        <v>35</v>
      </c>
      <c r="E47" s="56">
        <v>1</v>
      </c>
      <c r="F47" s="57"/>
      <c r="G47" s="58"/>
      <c r="H47" s="59">
        <f t="shared" si="0"/>
        <v>0</v>
      </c>
      <c r="I47" s="52"/>
    </row>
    <row r="48" spans="1:9" ht="22.5" customHeight="1" x14ac:dyDescent="0.15">
      <c r="A48" s="46" t="s">
        <v>89</v>
      </c>
      <c r="B48" s="60"/>
      <c r="C48" s="61" t="s">
        <v>90</v>
      </c>
      <c r="D48" s="55" t="s">
        <v>35</v>
      </c>
      <c r="E48" s="56">
        <v>1</v>
      </c>
      <c r="F48" s="57"/>
      <c r="G48" s="58"/>
      <c r="H48" s="59">
        <f t="shared" si="0"/>
        <v>0</v>
      </c>
      <c r="I48" s="52"/>
    </row>
    <row r="49" spans="1:9" ht="22.5" customHeight="1" x14ac:dyDescent="0.15">
      <c r="A49" s="46" t="s">
        <v>91</v>
      </c>
      <c r="B49" s="60"/>
      <c r="C49" s="61" t="s">
        <v>92</v>
      </c>
      <c r="D49" s="55" t="s">
        <v>44</v>
      </c>
      <c r="E49" s="62">
        <v>61</v>
      </c>
      <c r="F49" s="63"/>
      <c r="G49" s="58"/>
      <c r="H49" s="59">
        <f t="shared" si="0"/>
        <v>0</v>
      </c>
      <c r="I49" s="52"/>
    </row>
    <row r="50" spans="1:9" ht="22.5" customHeight="1" x14ac:dyDescent="0.15">
      <c r="A50" s="253" t="s">
        <v>93</v>
      </c>
      <c r="B50" s="254"/>
      <c r="C50" s="255"/>
      <c r="D50" s="255"/>
      <c r="E50" s="255"/>
      <c r="F50" s="256"/>
      <c r="G50" s="257"/>
      <c r="H50" s="71">
        <f>SUM(H46:H49)</f>
        <v>0</v>
      </c>
      <c r="I50" s="72"/>
    </row>
    <row r="51" spans="1:9" ht="22.5" customHeight="1" x14ac:dyDescent="0.15">
      <c r="A51" s="46" t="s">
        <v>94</v>
      </c>
      <c r="B51" s="53"/>
      <c r="C51" s="54" t="s">
        <v>95</v>
      </c>
      <c r="D51" s="49"/>
      <c r="E51" s="49"/>
      <c r="F51" s="50"/>
      <c r="G51" s="51"/>
      <c r="H51" s="59">
        <f t="shared" si="0"/>
        <v>0</v>
      </c>
      <c r="I51" s="52"/>
    </row>
    <row r="52" spans="1:9" ht="22.5" customHeight="1" x14ac:dyDescent="0.15">
      <c r="A52" s="46" t="s">
        <v>96</v>
      </c>
      <c r="B52" s="60"/>
      <c r="C52" s="61" t="s">
        <v>97</v>
      </c>
      <c r="D52" s="49"/>
      <c r="E52" s="49"/>
      <c r="F52" s="50"/>
      <c r="G52" s="51"/>
      <c r="H52" s="59">
        <f t="shared" si="0"/>
        <v>0</v>
      </c>
      <c r="I52" s="52"/>
    </row>
    <row r="53" spans="1:9" ht="22.5" customHeight="1" x14ac:dyDescent="0.15">
      <c r="A53" s="46" t="s">
        <v>98</v>
      </c>
      <c r="B53" s="73"/>
      <c r="C53" s="74" t="s">
        <v>99</v>
      </c>
      <c r="D53" s="55" t="s">
        <v>44</v>
      </c>
      <c r="E53" s="62">
        <v>7</v>
      </c>
      <c r="F53" s="63"/>
      <c r="G53" s="58"/>
      <c r="H53" s="59">
        <f t="shared" si="0"/>
        <v>0</v>
      </c>
      <c r="I53" s="52"/>
    </row>
    <row r="54" spans="1:9" ht="22.5" customHeight="1" x14ac:dyDescent="0.15">
      <c r="A54" s="46" t="s">
        <v>100</v>
      </c>
      <c r="B54" s="73"/>
      <c r="C54" s="74" t="s">
        <v>101</v>
      </c>
      <c r="D54" s="55" t="s">
        <v>44</v>
      </c>
      <c r="E54" s="62">
        <v>32</v>
      </c>
      <c r="F54" s="63"/>
      <c r="G54" s="58"/>
      <c r="H54" s="59">
        <f t="shared" si="0"/>
        <v>0</v>
      </c>
      <c r="I54" s="52"/>
    </row>
    <row r="55" spans="1:9" ht="22.5" customHeight="1" x14ac:dyDescent="0.15">
      <c r="A55" s="46" t="s">
        <v>102</v>
      </c>
      <c r="B55" s="73"/>
      <c r="C55" s="74" t="s">
        <v>103</v>
      </c>
      <c r="D55" s="55" t="s">
        <v>44</v>
      </c>
      <c r="E55" s="62">
        <v>4</v>
      </c>
      <c r="F55" s="63"/>
      <c r="G55" s="58"/>
      <c r="H55" s="59">
        <f t="shared" si="0"/>
        <v>0</v>
      </c>
      <c r="I55" s="52"/>
    </row>
    <row r="56" spans="1:9" ht="22.5" customHeight="1" x14ac:dyDescent="0.15">
      <c r="A56" s="46" t="s">
        <v>104</v>
      </c>
      <c r="B56" s="73"/>
      <c r="C56" s="74" t="s">
        <v>105</v>
      </c>
      <c r="D56" s="55" t="s">
        <v>35</v>
      </c>
      <c r="E56" s="56">
        <v>1</v>
      </c>
      <c r="F56" s="57"/>
      <c r="G56" s="58"/>
      <c r="H56" s="59">
        <f t="shared" si="0"/>
        <v>0</v>
      </c>
      <c r="I56" s="52"/>
    </row>
    <row r="57" spans="1:9" ht="22.5" customHeight="1" x14ac:dyDescent="0.15">
      <c r="A57" s="46" t="s">
        <v>106</v>
      </c>
      <c r="B57" s="73"/>
      <c r="C57" s="74" t="s">
        <v>107</v>
      </c>
      <c r="D57" s="55" t="s">
        <v>35</v>
      </c>
      <c r="E57" s="56">
        <v>1</v>
      </c>
      <c r="F57" s="57"/>
      <c r="G57" s="58"/>
      <c r="H57" s="59">
        <f t="shared" si="0"/>
        <v>0</v>
      </c>
      <c r="I57" s="52"/>
    </row>
    <row r="58" spans="1:9" ht="22.5" customHeight="1" x14ac:dyDescent="0.15">
      <c r="A58" s="46" t="s">
        <v>108</v>
      </c>
      <c r="B58" s="60"/>
      <c r="C58" s="61" t="s">
        <v>109</v>
      </c>
      <c r="D58" s="55" t="s">
        <v>44</v>
      </c>
      <c r="E58" s="62">
        <v>25</v>
      </c>
      <c r="F58" s="63"/>
      <c r="G58" s="58"/>
      <c r="H58" s="59">
        <f t="shared" si="0"/>
        <v>0</v>
      </c>
      <c r="I58" s="52"/>
    </row>
    <row r="59" spans="1:9" ht="22.5" customHeight="1" x14ac:dyDescent="0.15">
      <c r="A59" s="46" t="s">
        <v>110</v>
      </c>
      <c r="B59" s="60"/>
      <c r="C59" s="61" t="s">
        <v>111</v>
      </c>
      <c r="D59" s="49"/>
      <c r="E59" s="49"/>
      <c r="F59" s="50"/>
      <c r="G59" s="51"/>
      <c r="H59" s="59">
        <f t="shared" si="0"/>
        <v>0</v>
      </c>
      <c r="I59" s="52"/>
    </row>
    <row r="60" spans="1:9" ht="26.25" customHeight="1" x14ac:dyDescent="0.15">
      <c r="A60" s="46" t="s">
        <v>112</v>
      </c>
      <c r="B60" s="73"/>
      <c r="C60" s="74" t="s">
        <v>113</v>
      </c>
      <c r="D60" s="55" t="s">
        <v>35</v>
      </c>
      <c r="E60" s="56">
        <v>1</v>
      </c>
      <c r="F60" s="57"/>
      <c r="G60" s="58"/>
      <c r="H60" s="59">
        <f t="shared" si="0"/>
        <v>0</v>
      </c>
      <c r="I60" s="52"/>
    </row>
    <row r="61" spans="1:9" ht="22.5" customHeight="1" x14ac:dyDescent="0.15">
      <c r="A61" s="46" t="s">
        <v>114</v>
      </c>
      <c r="B61" s="73"/>
      <c r="C61" s="74" t="s">
        <v>115</v>
      </c>
      <c r="D61" s="55" t="s">
        <v>68</v>
      </c>
      <c r="E61" s="56">
        <v>2</v>
      </c>
      <c r="F61" s="57"/>
      <c r="G61" s="58"/>
      <c r="H61" s="59">
        <f t="shared" si="0"/>
        <v>0</v>
      </c>
      <c r="I61" s="52"/>
    </row>
    <row r="62" spans="1:9" ht="22.5" customHeight="1" x14ac:dyDescent="0.15">
      <c r="A62" s="46" t="s">
        <v>116</v>
      </c>
      <c r="B62" s="60"/>
      <c r="C62" s="61" t="s">
        <v>117</v>
      </c>
      <c r="D62" s="55" t="s">
        <v>73</v>
      </c>
      <c r="E62" s="62">
        <v>15</v>
      </c>
      <c r="F62" s="63"/>
      <c r="G62" s="58"/>
      <c r="H62" s="59">
        <f t="shared" si="0"/>
        <v>0</v>
      </c>
      <c r="I62" s="52"/>
    </row>
    <row r="63" spans="1:9" ht="22.5" customHeight="1" x14ac:dyDescent="0.15">
      <c r="A63" s="253" t="s">
        <v>118</v>
      </c>
      <c r="B63" s="254"/>
      <c r="C63" s="255"/>
      <c r="D63" s="255"/>
      <c r="E63" s="255"/>
      <c r="F63" s="256"/>
      <c r="G63" s="257"/>
      <c r="H63" s="71">
        <f>SUM(H51:H62)</f>
        <v>0</v>
      </c>
      <c r="I63" s="72"/>
    </row>
    <row r="64" spans="1:9" ht="22.5" customHeight="1" thickBot="1" x14ac:dyDescent="0.2">
      <c r="A64" s="258" t="s">
        <v>119</v>
      </c>
      <c r="B64" s="259"/>
      <c r="C64" s="260"/>
      <c r="D64" s="260"/>
      <c r="E64" s="260"/>
      <c r="F64" s="261"/>
      <c r="G64" s="261"/>
      <c r="H64" s="75">
        <f>H30+H45+H50+H63</f>
        <v>0</v>
      </c>
      <c r="I64" s="76"/>
    </row>
    <row r="65" spans="1:9" ht="22.5" customHeight="1" thickTop="1" thickBot="1" x14ac:dyDescent="0.2">
      <c r="A65" s="262" t="s">
        <v>120</v>
      </c>
      <c r="B65" s="263"/>
      <c r="C65" s="264"/>
      <c r="D65" s="264"/>
      <c r="E65" s="264"/>
      <c r="F65" s="265"/>
      <c r="G65" s="265"/>
      <c r="H65" s="77">
        <f>H64</f>
        <v>0</v>
      </c>
      <c r="I65" s="78"/>
    </row>
  </sheetData>
  <mergeCells count="11">
    <mergeCell ref="A30:G30"/>
    <mergeCell ref="A1:C3"/>
    <mergeCell ref="A4:H6"/>
    <mergeCell ref="A7:H8"/>
    <mergeCell ref="A9:H9"/>
    <mergeCell ref="A10:H10"/>
    <mergeCell ref="A45:G45"/>
    <mergeCell ref="A50:G50"/>
    <mergeCell ref="A63:G63"/>
    <mergeCell ref="A64:G64"/>
    <mergeCell ref="A65:G65"/>
  </mergeCells>
  <pageMargins left="0.39370078740157483" right="0.39370078740157483" top="0.74803149606299213" bottom="0.74803149606299213" header="0.31496062992125984" footer="0.31496062992125984"/>
  <pageSetup paperSize="9" scale="88" fitToHeight="2" orientation="portrait" r:id="rId1"/>
  <headerFooter>
    <oddHeader>&amp;L&amp;"TIMES,Gras"NANCY - COUR ADMINISTRATIVE D'APPEL&amp;"TIMES,Normal"
Mise en accessibilité et séparation des flux du RDC de la cour&amp;R&amp;"TIMES,Gras"PRO-DCE
CDPGF - Décembre 2025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B5F6D-6E35-4DD1-84B4-BFBA121648C3}">
  <dimension ref="A1:L407"/>
  <sheetViews>
    <sheetView showZeros="0" tabSelected="1" view="pageBreakPreview" topLeftCell="A365" zoomScaleNormal="100" zoomScaleSheetLayoutView="100" workbookViewId="0">
      <selection activeCell="K380" sqref="K380:L444"/>
    </sheetView>
  </sheetViews>
  <sheetFormatPr baseColWidth="10" defaultRowHeight="10.5" x14ac:dyDescent="0.15"/>
  <cols>
    <col min="1" max="1" width="6.1640625" style="236" customWidth="1"/>
    <col min="2" max="2" width="11.5" style="237" customWidth="1"/>
    <col min="3" max="3" width="59.1640625" style="236" customWidth="1"/>
    <col min="4" max="4" width="6.33203125" style="236" customWidth="1"/>
    <col min="5" max="5" width="14.1640625" style="236" customWidth="1"/>
    <col min="6" max="6" width="15.83203125" style="236" customWidth="1"/>
    <col min="7" max="7" width="19.1640625" style="236" customWidth="1"/>
    <col min="8" max="8" width="4.83203125" style="238" customWidth="1"/>
    <col min="9" max="256" width="12" style="236"/>
    <col min="257" max="257" width="6.1640625" style="236" customWidth="1"/>
    <col min="258" max="258" width="11.5" style="236" customWidth="1"/>
    <col min="259" max="259" width="59.1640625" style="236" customWidth="1"/>
    <col min="260" max="260" width="6.33203125" style="236" customWidth="1"/>
    <col min="261" max="261" width="14.1640625" style="236" customWidth="1"/>
    <col min="262" max="262" width="15.83203125" style="236" customWidth="1"/>
    <col min="263" max="263" width="19.1640625" style="236" customWidth="1"/>
    <col min="264" max="264" width="4.83203125" style="236" customWidth="1"/>
    <col min="265" max="512" width="12" style="236"/>
    <col min="513" max="513" width="6.1640625" style="236" customWidth="1"/>
    <col min="514" max="514" width="11.5" style="236" customWidth="1"/>
    <col min="515" max="515" width="59.1640625" style="236" customWidth="1"/>
    <col min="516" max="516" width="6.33203125" style="236" customWidth="1"/>
    <col min="517" max="517" width="14.1640625" style="236" customWidth="1"/>
    <col min="518" max="518" width="15.83203125" style="236" customWidth="1"/>
    <col min="519" max="519" width="19.1640625" style="236" customWidth="1"/>
    <col min="520" max="520" width="4.83203125" style="236" customWidth="1"/>
    <col min="521" max="768" width="12" style="236"/>
    <col min="769" max="769" width="6.1640625" style="236" customWidth="1"/>
    <col min="770" max="770" width="11.5" style="236" customWidth="1"/>
    <col min="771" max="771" width="59.1640625" style="236" customWidth="1"/>
    <col min="772" max="772" width="6.33203125" style="236" customWidth="1"/>
    <col min="773" max="773" width="14.1640625" style="236" customWidth="1"/>
    <col min="774" max="774" width="15.83203125" style="236" customWidth="1"/>
    <col min="775" max="775" width="19.1640625" style="236" customWidth="1"/>
    <col min="776" max="776" width="4.83203125" style="236" customWidth="1"/>
    <col min="777" max="1024" width="12" style="236"/>
    <col min="1025" max="1025" width="6.1640625" style="236" customWidth="1"/>
    <col min="1026" max="1026" width="11.5" style="236" customWidth="1"/>
    <col min="1027" max="1027" width="59.1640625" style="236" customWidth="1"/>
    <col min="1028" max="1028" width="6.33203125" style="236" customWidth="1"/>
    <col min="1029" max="1029" width="14.1640625" style="236" customWidth="1"/>
    <col min="1030" max="1030" width="15.83203125" style="236" customWidth="1"/>
    <col min="1031" max="1031" width="19.1640625" style="236" customWidth="1"/>
    <col min="1032" max="1032" width="4.83203125" style="236" customWidth="1"/>
    <col min="1033" max="1280" width="12" style="236"/>
    <col min="1281" max="1281" width="6.1640625" style="236" customWidth="1"/>
    <col min="1282" max="1282" width="11.5" style="236" customWidth="1"/>
    <col min="1283" max="1283" width="59.1640625" style="236" customWidth="1"/>
    <col min="1284" max="1284" width="6.33203125" style="236" customWidth="1"/>
    <col min="1285" max="1285" width="14.1640625" style="236" customWidth="1"/>
    <col min="1286" max="1286" width="15.83203125" style="236" customWidth="1"/>
    <col min="1287" max="1287" width="19.1640625" style="236" customWidth="1"/>
    <col min="1288" max="1288" width="4.83203125" style="236" customWidth="1"/>
    <col min="1289" max="1536" width="12" style="236"/>
    <col min="1537" max="1537" width="6.1640625" style="236" customWidth="1"/>
    <col min="1538" max="1538" width="11.5" style="236" customWidth="1"/>
    <col min="1539" max="1539" width="59.1640625" style="236" customWidth="1"/>
    <col min="1540" max="1540" width="6.33203125" style="236" customWidth="1"/>
    <col min="1541" max="1541" width="14.1640625" style="236" customWidth="1"/>
    <col min="1542" max="1542" width="15.83203125" style="236" customWidth="1"/>
    <col min="1543" max="1543" width="19.1640625" style="236" customWidth="1"/>
    <col min="1544" max="1544" width="4.83203125" style="236" customWidth="1"/>
    <col min="1545" max="1792" width="12" style="236"/>
    <col min="1793" max="1793" width="6.1640625" style="236" customWidth="1"/>
    <col min="1794" max="1794" width="11.5" style="236" customWidth="1"/>
    <col min="1795" max="1795" width="59.1640625" style="236" customWidth="1"/>
    <col min="1796" max="1796" width="6.33203125" style="236" customWidth="1"/>
    <col min="1797" max="1797" width="14.1640625" style="236" customWidth="1"/>
    <col min="1798" max="1798" width="15.83203125" style="236" customWidth="1"/>
    <col min="1799" max="1799" width="19.1640625" style="236" customWidth="1"/>
    <col min="1800" max="1800" width="4.83203125" style="236" customWidth="1"/>
    <col min="1801" max="2048" width="12" style="236"/>
    <col min="2049" max="2049" width="6.1640625" style="236" customWidth="1"/>
    <col min="2050" max="2050" width="11.5" style="236" customWidth="1"/>
    <col min="2051" max="2051" width="59.1640625" style="236" customWidth="1"/>
    <col min="2052" max="2052" width="6.33203125" style="236" customWidth="1"/>
    <col min="2053" max="2053" width="14.1640625" style="236" customWidth="1"/>
    <col min="2054" max="2054" width="15.83203125" style="236" customWidth="1"/>
    <col min="2055" max="2055" width="19.1640625" style="236" customWidth="1"/>
    <col min="2056" max="2056" width="4.83203125" style="236" customWidth="1"/>
    <col min="2057" max="2304" width="12" style="236"/>
    <col min="2305" max="2305" width="6.1640625" style="236" customWidth="1"/>
    <col min="2306" max="2306" width="11.5" style="236" customWidth="1"/>
    <col min="2307" max="2307" width="59.1640625" style="236" customWidth="1"/>
    <col min="2308" max="2308" width="6.33203125" style="236" customWidth="1"/>
    <col min="2309" max="2309" width="14.1640625" style="236" customWidth="1"/>
    <col min="2310" max="2310" width="15.83203125" style="236" customWidth="1"/>
    <col min="2311" max="2311" width="19.1640625" style="236" customWidth="1"/>
    <col min="2312" max="2312" width="4.83203125" style="236" customWidth="1"/>
    <col min="2313" max="2560" width="12" style="236"/>
    <col min="2561" max="2561" width="6.1640625" style="236" customWidth="1"/>
    <col min="2562" max="2562" width="11.5" style="236" customWidth="1"/>
    <col min="2563" max="2563" width="59.1640625" style="236" customWidth="1"/>
    <col min="2564" max="2564" width="6.33203125" style="236" customWidth="1"/>
    <col min="2565" max="2565" width="14.1640625" style="236" customWidth="1"/>
    <col min="2566" max="2566" width="15.83203125" style="236" customWidth="1"/>
    <col min="2567" max="2567" width="19.1640625" style="236" customWidth="1"/>
    <col min="2568" max="2568" width="4.83203125" style="236" customWidth="1"/>
    <col min="2569" max="2816" width="12" style="236"/>
    <col min="2817" max="2817" width="6.1640625" style="236" customWidth="1"/>
    <col min="2818" max="2818" width="11.5" style="236" customWidth="1"/>
    <col min="2819" max="2819" width="59.1640625" style="236" customWidth="1"/>
    <col min="2820" max="2820" width="6.33203125" style="236" customWidth="1"/>
    <col min="2821" max="2821" width="14.1640625" style="236" customWidth="1"/>
    <col min="2822" max="2822" width="15.83203125" style="236" customWidth="1"/>
    <col min="2823" max="2823" width="19.1640625" style="236" customWidth="1"/>
    <col min="2824" max="2824" width="4.83203125" style="236" customWidth="1"/>
    <col min="2825" max="3072" width="12" style="236"/>
    <col min="3073" max="3073" width="6.1640625" style="236" customWidth="1"/>
    <col min="3074" max="3074" width="11.5" style="236" customWidth="1"/>
    <col min="3075" max="3075" width="59.1640625" style="236" customWidth="1"/>
    <col min="3076" max="3076" width="6.33203125" style="236" customWidth="1"/>
    <col min="3077" max="3077" width="14.1640625" style="236" customWidth="1"/>
    <col min="3078" max="3078" width="15.83203125" style="236" customWidth="1"/>
    <col min="3079" max="3079" width="19.1640625" style="236" customWidth="1"/>
    <col min="3080" max="3080" width="4.83203125" style="236" customWidth="1"/>
    <col min="3081" max="3328" width="12" style="236"/>
    <col min="3329" max="3329" width="6.1640625" style="236" customWidth="1"/>
    <col min="3330" max="3330" width="11.5" style="236" customWidth="1"/>
    <col min="3331" max="3331" width="59.1640625" style="236" customWidth="1"/>
    <col min="3332" max="3332" width="6.33203125" style="236" customWidth="1"/>
    <col min="3333" max="3333" width="14.1640625" style="236" customWidth="1"/>
    <col min="3334" max="3334" width="15.83203125" style="236" customWidth="1"/>
    <col min="3335" max="3335" width="19.1640625" style="236" customWidth="1"/>
    <col min="3336" max="3336" width="4.83203125" style="236" customWidth="1"/>
    <col min="3337" max="3584" width="12" style="236"/>
    <col min="3585" max="3585" width="6.1640625" style="236" customWidth="1"/>
    <col min="3586" max="3586" width="11.5" style="236" customWidth="1"/>
    <col min="3587" max="3587" width="59.1640625" style="236" customWidth="1"/>
    <col min="3588" max="3588" width="6.33203125" style="236" customWidth="1"/>
    <col min="3589" max="3589" width="14.1640625" style="236" customWidth="1"/>
    <col min="3590" max="3590" width="15.83203125" style="236" customWidth="1"/>
    <col min="3591" max="3591" width="19.1640625" style="236" customWidth="1"/>
    <col min="3592" max="3592" width="4.83203125" style="236" customWidth="1"/>
    <col min="3593" max="3840" width="12" style="236"/>
    <col min="3841" max="3841" width="6.1640625" style="236" customWidth="1"/>
    <col min="3842" max="3842" width="11.5" style="236" customWidth="1"/>
    <col min="3843" max="3843" width="59.1640625" style="236" customWidth="1"/>
    <col min="3844" max="3844" width="6.33203125" style="236" customWidth="1"/>
    <col min="3845" max="3845" width="14.1640625" style="236" customWidth="1"/>
    <col min="3846" max="3846" width="15.83203125" style="236" customWidth="1"/>
    <col min="3847" max="3847" width="19.1640625" style="236" customWidth="1"/>
    <col min="3848" max="3848" width="4.83203125" style="236" customWidth="1"/>
    <col min="3849" max="4096" width="12" style="236"/>
    <col min="4097" max="4097" width="6.1640625" style="236" customWidth="1"/>
    <col min="4098" max="4098" width="11.5" style="236" customWidth="1"/>
    <col min="4099" max="4099" width="59.1640625" style="236" customWidth="1"/>
    <col min="4100" max="4100" width="6.33203125" style="236" customWidth="1"/>
    <col min="4101" max="4101" width="14.1640625" style="236" customWidth="1"/>
    <col min="4102" max="4102" width="15.83203125" style="236" customWidth="1"/>
    <col min="4103" max="4103" width="19.1640625" style="236" customWidth="1"/>
    <col min="4104" max="4104" width="4.83203125" style="236" customWidth="1"/>
    <col min="4105" max="4352" width="12" style="236"/>
    <col min="4353" max="4353" width="6.1640625" style="236" customWidth="1"/>
    <col min="4354" max="4354" width="11.5" style="236" customWidth="1"/>
    <col min="4355" max="4355" width="59.1640625" style="236" customWidth="1"/>
    <col min="4356" max="4356" width="6.33203125" style="236" customWidth="1"/>
    <col min="4357" max="4357" width="14.1640625" style="236" customWidth="1"/>
    <col min="4358" max="4358" width="15.83203125" style="236" customWidth="1"/>
    <col min="4359" max="4359" width="19.1640625" style="236" customWidth="1"/>
    <col min="4360" max="4360" width="4.83203125" style="236" customWidth="1"/>
    <col min="4361" max="4608" width="12" style="236"/>
    <col min="4609" max="4609" width="6.1640625" style="236" customWidth="1"/>
    <col min="4610" max="4610" width="11.5" style="236" customWidth="1"/>
    <col min="4611" max="4611" width="59.1640625" style="236" customWidth="1"/>
    <col min="4612" max="4612" width="6.33203125" style="236" customWidth="1"/>
    <col min="4613" max="4613" width="14.1640625" style="236" customWidth="1"/>
    <col min="4614" max="4614" width="15.83203125" style="236" customWidth="1"/>
    <col min="4615" max="4615" width="19.1640625" style="236" customWidth="1"/>
    <col min="4616" max="4616" width="4.83203125" style="236" customWidth="1"/>
    <col min="4617" max="4864" width="12" style="236"/>
    <col min="4865" max="4865" width="6.1640625" style="236" customWidth="1"/>
    <col min="4866" max="4866" width="11.5" style="236" customWidth="1"/>
    <col min="4867" max="4867" width="59.1640625" style="236" customWidth="1"/>
    <col min="4868" max="4868" width="6.33203125" style="236" customWidth="1"/>
    <col min="4869" max="4869" width="14.1640625" style="236" customWidth="1"/>
    <col min="4870" max="4870" width="15.83203125" style="236" customWidth="1"/>
    <col min="4871" max="4871" width="19.1640625" style="236" customWidth="1"/>
    <col min="4872" max="4872" width="4.83203125" style="236" customWidth="1"/>
    <col min="4873" max="5120" width="12" style="236"/>
    <col min="5121" max="5121" width="6.1640625" style="236" customWidth="1"/>
    <col min="5122" max="5122" width="11.5" style="236" customWidth="1"/>
    <col min="5123" max="5123" width="59.1640625" style="236" customWidth="1"/>
    <col min="5124" max="5124" width="6.33203125" style="236" customWidth="1"/>
    <col min="5125" max="5125" width="14.1640625" style="236" customWidth="1"/>
    <col min="5126" max="5126" width="15.83203125" style="236" customWidth="1"/>
    <col min="5127" max="5127" width="19.1640625" style="236" customWidth="1"/>
    <col min="5128" max="5128" width="4.83203125" style="236" customWidth="1"/>
    <col min="5129" max="5376" width="12" style="236"/>
    <col min="5377" max="5377" width="6.1640625" style="236" customWidth="1"/>
    <col min="5378" max="5378" width="11.5" style="236" customWidth="1"/>
    <col min="5379" max="5379" width="59.1640625" style="236" customWidth="1"/>
    <col min="5380" max="5380" width="6.33203125" style="236" customWidth="1"/>
    <col min="5381" max="5381" width="14.1640625" style="236" customWidth="1"/>
    <col min="5382" max="5382" width="15.83203125" style="236" customWidth="1"/>
    <col min="5383" max="5383" width="19.1640625" style="236" customWidth="1"/>
    <col min="5384" max="5384" width="4.83203125" style="236" customWidth="1"/>
    <col min="5385" max="5632" width="12" style="236"/>
    <col min="5633" max="5633" width="6.1640625" style="236" customWidth="1"/>
    <col min="5634" max="5634" width="11.5" style="236" customWidth="1"/>
    <col min="5635" max="5635" width="59.1640625" style="236" customWidth="1"/>
    <col min="5636" max="5636" width="6.33203125" style="236" customWidth="1"/>
    <col min="5637" max="5637" width="14.1640625" style="236" customWidth="1"/>
    <col min="5638" max="5638" width="15.83203125" style="236" customWidth="1"/>
    <col min="5639" max="5639" width="19.1640625" style="236" customWidth="1"/>
    <col min="5640" max="5640" width="4.83203125" style="236" customWidth="1"/>
    <col min="5641" max="5888" width="12" style="236"/>
    <col min="5889" max="5889" width="6.1640625" style="236" customWidth="1"/>
    <col min="5890" max="5890" width="11.5" style="236" customWidth="1"/>
    <col min="5891" max="5891" width="59.1640625" style="236" customWidth="1"/>
    <col min="5892" max="5892" width="6.33203125" style="236" customWidth="1"/>
    <col min="5893" max="5893" width="14.1640625" style="236" customWidth="1"/>
    <col min="5894" max="5894" width="15.83203125" style="236" customWidth="1"/>
    <col min="5895" max="5895" width="19.1640625" style="236" customWidth="1"/>
    <col min="5896" max="5896" width="4.83203125" style="236" customWidth="1"/>
    <col min="5897" max="6144" width="12" style="236"/>
    <col min="6145" max="6145" width="6.1640625" style="236" customWidth="1"/>
    <col min="6146" max="6146" width="11.5" style="236" customWidth="1"/>
    <col min="6147" max="6147" width="59.1640625" style="236" customWidth="1"/>
    <col min="6148" max="6148" width="6.33203125" style="236" customWidth="1"/>
    <col min="6149" max="6149" width="14.1640625" style="236" customWidth="1"/>
    <col min="6150" max="6150" width="15.83203125" style="236" customWidth="1"/>
    <col min="6151" max="6151" width="19.1640625" style="236" customWidth="1"/>
    <col min="6152" max="6152" width="4.83203125" style="236" customWidth="1"/>
    <col min="6153" max="6400" width="12" style="236"/>
    <col min="6401" max="6401" width="6.1640625" style="236" customWidth="1"/>
    <col min="6402" max="6402" width="11.5" style="236" customWidth="1"/>
    <col min="6403" max="6403" width="59.1640625" style="236" customWidth="1"/>
    <col min="6404" max="6404" width="6.33203125" style="236" customWidth="1"/>
    <col min="6405" max="6405" width="14.1640625" style="236" customWidth="1"/>
    <col min="6406" max="6406" width="15.83203125" style="236" customWidth="1"/>
    <col min="6407" max="6407" width="19.1640625" style="236" customWidth="1"/>
    <col min="6408" max="6408" width="4.83203125" style="236" customWidth="1"/>
    <col min="6409" max="6656" width="12" style="236"/>
    <col min="6657" max="6657" width="6.1640625" style="236" customWidth="1"/>
    <col min="6658" max="6658" width="11.5" style="236" customWidth="1"/>
    <col min="6659" max="6659" width="59.1640625" style="236" customWidth="1"/>
    <col min="6660" max="6660" width="6.33203125" style="236" customWidth="1"/>
    <col min="6661" max="6661" width="14.1640625" style="236" customWidth="1"/>
    <col min="6662" max="6662" width="15.83203125" style="236" customWidth="1"/>
    <col min="6663" max="6663" width="19.1640625" style="236" customWidth="1"/>
    <col min="6664" max="6664" width="4.83203125" style="236" customWidth="1"/>
    <col min="6665" max="6912" width="12" style="236"/>
    <col min="6913" max="6913" width="6.1640625" style="236" customWidth="1"/>
    <col min="6914" max="6914" width="11.5" style="236" customWidth="1"/>
    <col min="6915" max="6915" width="59.1640625" style="236" customWidth="1"/>
    <col min="6916" max="6916" width="6.33203125" style="236" customWidth="1"/>
    <col min="6917" max="6917" width="14.1640625" style="236" customWidth="1"/>
    <col min="6918" max="6918" width="15.83203125" style="236" customWidth="1"/>
    <col min="6919" max="6919" width="19.1640625" style="236" customWidth="1"/>
    <col min="6920" max="6920" width="4.83203125" style="236" customWidth="1"/>
    <col min="6921" max="7168" width="12" style="236"/>
    <col min="7169" max="7169" width="6.1640625" style="236" customWidth="1"/>
    <col min="7170" max="7170" width="11.5" style="236" customWidth="1"/>
    <col min="7171" max="7171" width="59.1640625" style="236" customWidth="1"/>
    <col min="7172" max="7172" width="6.33203125" style="236" customWidth="1"/>
    <col min="7173" max="7173" width="14.1640625" style="236" customWidth="1"/>
    <col min="7174" max="7174" width="15.83203125" style="236" customWidth="1"/>
    <col min="7175" max="7175" width="19.1640625" style="236" customWidth="1"/>
    <col min="7176" max="7176" width="4.83203125" style="236" customWidth="1"/>
    <col min="7177" max="7424" width="12" style="236"/>
    <col min="7425" max="7425" width="6.1640625" style="236" customWidth="1"/>
    <col min="7426" max="7426" width="11.5" style="236" customWidth="1"/>
    <col min="7427" max="7427" width="59.1640625" style="236" customWidth="1"/>
    <col min="7428" max="7428" width="6.33203125" style="236" customWidth="1"/>
    <col min="7429" max="7429" width="14.1640625" style="236" customWidth="1"/>
    <col min="7430" max="7430" width="15.83203125" style="236" customWidth="1"/>
    <col min="7431" max="7431" width="19.1640625" style="236" customWidth="1"/>
    <col min="7432" max="7432" width="4.83203125" style="236" customWidth="1"/>
    <col min="7433" max="7680" width="12" style="236"/>
    <col min="7681" max="7681" width="6.1640625" style="236" customWidth="1"/>
    <col min="7682" max="7682" width="11.5" style="236" customWidth="1"/>
    <col min="7683" max="7683" width="59.1640625" style="236" customWidth="1"/>
    <col min="7684" max="7684" width="6.33203125" style="236" customWidth="1"/>
    <col min="7685" max="7685" width="14.1640625" style="236" customWidth="1"/>
    <col min="7686" max="7686" width="15.83203125" style="236" customWidth="1"/>
    <col min="7687" max="7687" width="19.1640625" style="236" customWidth="1"/>
    <col min="7688" max="7688" width="4.83203125" style="236" customWidth="1"/>
    <col min="7689" max="7936" width="12" style="236"/>
    <col min="7937" max="7937" width="6.1640625" style="236" customWidth="1"/>
    <col min="7938" max="7938" width="11.5" style="236" customWidth="1"/>
    <col min="7939" max="7939" width="59.1640625" style="236" customWidth="1"/>
    <col min="7940" max="7940" width="6.33203125" style="236" customWidth="1"/>
    <col min="7941" max="7941" width="14.1640625" style="236" customWidth="1"/>
    <col min="7942" max="7942" width="15.83203125" style="236" customWidth="1"/>
    <col min="7943" max="7943" width="19.1640625" style="236" customWidth="1"/>
    <col min="7944" max="7944" width="4.83203125" style="236" customWidth="1"/>
    <col min="7945" max="8192" width="12" style="236"/>
    <col min="8193" max="8193" width="6.1640625" style="236" customWidth="1"/>
    <col min="8194" max="8194" width="11.5" style="236" customWidth="1"/>
    <col min="8195" max="8195" width="59.1640625" style="236" customWidth="1"/>
    <col min="8196" max="8196" width="6.33203125" style="236" customWidth="1"/>
    <col min="8197" max="8197" width="14.1640625" style="236" customWidth="1"/>
    <col min="8198" max="8198" width="15.83203125" style="236" customWidth="1"/>
    <col min="8199" max="8199" width="19.1640625" style="236" customWidth="1"/>
    <col min="8200" max="8200" width="4.83203125" style="236" customWidth="1"/>
    <col min="8201" max="8448" width="12" style="236"/>
    <col min="8449" max="8449" width="6.1640625" style="236" customWidth="1"/>
    <col min="8450" max="8450" width="11.5" style="236" customWidth="1"/>
    <col min="8451" max="8451" width="59.1640625" style="236" customWidth="1"/>
    <col min="8452" max="8452" width="6.33203125" style="236" customWidth="1"/>
    <col min="8453" max="8453" width="14.1640625" style="236" customWidth="1"/>
    <col min="8454" max="8454" width="15.83203125" style="236" customWidth="1"/>
    <col min="8455" max="8455" width="19.1640625" style="236" customWidth="1"/>
    <col min="8456" max="8456" width="4.83203125" style="236" customWidth="1"/>
    <col min="8457" max="8704" width="12" style="236"/>
    <col min="8705" max="8705" width="6.1640625" style="236" customWidth="1"/>
    <col min="8706" max="8706" width="11.5" style="236" customWidth="1"/>
    <col min="8707" max="8707" width="59.1640625" style="236" customWidth="1"/>
    <col min="8708" max="8708" width="6.33203125" style="236" customWidth="1"/>
    <col min="8709" max="8709" width="14.1640625" style="236" customWidth="1"/>
    <col min="8710" max="8710" width="15.83203125" style="236" customWidth="1"/>
    <col min="8711" max="8711" width="19.1640625" style="236" customWidth="1"/>
    <col min="8712" max="8712" width="4.83203125" style="236" customWidth="1"/>
    <col min="8713" max="8960" width="12" style="236"/>
    <col min="8961" max="8961" width="6.1640625" style="236" customWidth="1"/>
    <col min="8962" max="8962" width="11.5" style="236" customWidth="1"/>
    <col min="8963" max="8963" width="59.1640625" style="236" customWidth="1"/>
    <col min="8964" max="8964" width="6.33203125" style="236" customWidth="1"/>
    <col min="8965" max="8965" width="14.1640625" style="236" customWidth="1"/>
    <col min="8966" max="8966" width="15.83203125" style="236" customWidth="1"/>
    <col min="8967" max="8967" width="19.1640625" style="236" customWidth="1"/>
    <col min="8968" max="8968" width="4.83203125" style="236" customWidth="1"/>
    <col min="8969" max="9216" width="12" style="236"/>
    <col min="9217" max="9217" width="6.1640625" style="236" customWidth="1"/>
    <col min="9218" max="9218" width="11.5" style="236" customWidth="1"/>
    <col min="9219" max="9219" width="59.1640625" style="236" customWidth="1"/>
    <col min="9220" max="9220" width="6.33203125" style="236" customWidth="1"/>
    <col min="9221" max="9221" width="14.1640625" style="236" customWidth="1"/>
    <col min="9222" max="9222" width="15.83203125" style="236" customWidth="1"/>
    <col min="9223" max="9223" width="19.1640625" style="236" customWidth="1"/>
    <col min="9224" max="9224" width="4.83203125" style="236" customWidth="1"/>
    <col min="9225" max="9472" width="12" style="236"/>
    <col min="9473" max="9473" width="6.1640625" style="236" customWidth="1"/>
    <col min="9474" max="9474" width="11.5" style="236" customWidth="1"/>
    <col min="9475" max="9475" width="59.1640625" style="236" customWidth="1"/>
    <col min="9476" max="9476" width="6.33203125" style="236" customWidth="1"/>
    <col min="9477" max="9477" width="14.1640625" style="236" customWidth="1"/>
    <col min="9478" max="9478" width="15.83203125" style="236" customWidth="1"/>
    <col min="9479" max="9479" width="19.1640625" style="236" customWidth="1"/>
    <col min="9480" max="9480" width="4.83203125" style="236" customWidth="1"/>
    <col min="9481" max="9728" width="12" style="236"/>
    <col min="9729" max="9729" width="6.1640625" style="236" customWidth="1"/>
    <col min="9730" max="9730" width="11.5" style="236" customWidth="1"/>
    <col min="9731" max="9731" width="59.1640625" style="236" customWidth="1"/>
    <col min="9732" max="9732" width="6.33203125" style="236" customWidth="1"/>
    <col min="9733" max="9733" width="14.1640625" style="236" customWidth="1"/>
    <col min="9734" max="9734" width="15.83203125" style="236" customWidth="1"/>
    <col min="9735" max="9735" width="19.1640625" style="236" customWidth="1"/>
    <col min="9736" max="9736" width="4.83203125" style="236" customWidth="1"/>
    <col min="9737" max="9984" width="12" style="236"/>
    <col min="9985" max="9985" width="6.1640625" style="236" customWidth="1"/>
    <col min="9986" max="9986" width="11.5" style="236" customWidth="1"/>
    <col min="9987" max="9987" width="59.1640625" style="236" customWidth="1"/>
    <col min="9988" max="9988" width="6.33203125" style="236" customWidth="1"/>
    <col min="9989" max="9989" width="14.1640625" style="236" customWidth="1"/>
    <col min="9990" max="9990" width="15.83203125" style="236" customWidth="1"/>
    <col min="9991" max="9991" width="19.1640625" style="236" customWidth="1"/>
    <col min="9992" max="9992" width="4.83203125" style="236" customWidth="1"/>
    <col min="9993" max="10240" width="12" style="236"/>
    <col min="10241" max="10241" width="6.1640625" style="236" customWidth="1"/>
    <col min="10242" max="10242" width="11.5" style="236" customWidth="1"/>
    <col min="10243" max="10243" width="59.1640625" style="236" customWidth="1"/>
    <col min="10244" max="10244" width="6.33203125" style="236" customWidth="1"/>
    <col min="10245" max="10245" width="14.1640625" style="236" customWidth="1"/>
    <col min="10246" max="10246" width="15.83203125" style="236" customWidth="1"/>
    <col min="10247" max="10247" width="19.1640625" style="236" customWidth="1"/>
    <col min="10248" max="10248" width="4.83203125" style="236" customWidth="1"/>
    <col min="10249" max="10496" width="12" style="236"/>
    <col min="10497" max="10497" width="6.1640625" style="236" customWidth="1"/>
    <col min="10498" max="10498" width="11.5" style="236" customWidth="1"/>
    <col min="10499" max="10499" width="59.1640625" style="236" customWidth="1"/>
    <col min="10500" max="10500" width="6.33203125" style="236" customWidth="1"/>
    <col min="10501" max="10501" width="14.1640625" style="236" customWidth="1"/>
    <col min="10502" max="10502" width="15.83203125" style="236" customWidth="1"/>
    <col min="10503" max="10503" width="19.1640625" style="236" customWidth="1"/>
    <col min="10504" max="10504" width="4.83203125" style="236" customWidth="1"/>
    <col min="10505" max="10752" width="12" style="236"/>
    <col min="10753" max="10753" width="6.1640625" style="236" customWidth="1"/>
    <col min="10754" max="10754" width="11.5" style="236" customWidth="1"/>
    <col min="10755" max="10755" width="59.1640625" style="236" customWidth="1"/>
    <col min="10756" max="10756" width="6.33203125" style="236" customWidth="1"/>
    <col min="10757" max="10757" width="14.1640625" style="236" customWidth="1"/>
    <col min="10758" max="10758" width="15.83203125" style="236" customWidth="1"/>
    <col min="10759" max="10759" width="19.1640625" style="236" customWidth="1"/>
    <col min="10760" max="10760" width="4.83203125" style="236" customWidth="1"/>
    <col min="10761" max="11008" width="12" style="236"/>
    <col min="11009" max="11009" width="6.1640625" style="236" customWidth="1"/>
    <col min="11010" max="11010" width="11.5" style="236" customWidth="1"/>
    <col min="11011" max="11011" width="59.1640625" style="236" customWidth="1"/>
    <col min="11012" max="11012" width="6.33203125" style="236" customWidth="1"/>
    <col min="11013" max="11013" width="14.1640625" style="236" customWidth="1"/>
    <col min="11014" max="11014" width="15.83203125" style="236" customWidth="1"/>
    <col min="11015" max="11015" width="19.1640625" style="236" customWidth="1"/>
    <col min="11016" max="11016" width="4.83203125" style="236" customWidth="1"/>
    <col min="11017" max="11264" width="12" style="236"/>
    <col min="11265" max="11265" width="6.1640625" style="236" customWidth="1"/>
    <col min="11266" max="11266" width="11.5" style="236" customWidth="1"/>
    <col min="11267" max="11267" width="59.1640625" style="236" customWidth="1"/>
    <col min="11268" max="11268" width="6.33203125" style="236" customWidth="1"/>
    <col min="11269" max="11269" width="14.1640625" style="236" customWidth="1"/>
    <col min="11270" max="11270" width="15.83203125" style="236" customWidth="1"/>
    <col min="11271" max="11271" width="19.1640625" style="236" customWidth="1"/>
    <col min="11272" max="11272" width="4.83203125" style="236" customWidth="1"/>
    <col min="11273" max="11520" width="12" style="236"/>
    <col min="11521" max="11521" width="6.1640625" style="236" customWidth="1"/>
    <col min="11522" max="11522" width="11.5" style="236" customWidth="1"/>
    <col min="11523" max="11523" width="59.1640625" style="236" customWidth="1"/>
    <col min="11524" max="11524" width="6.33203125" style="236" customWidth="1"/>
    <col min="11525" max="11525" width="14.1640625" style="236" customWidth="1"/>
    <col min="11526" max="11526" width="15.83203125" style="236" customWidth="1"/>
    <col min="11527" max="11527" width="19.1640625" style="236" customWidth="1"/>
    <col min="11528" max="11528" width="4.83203125" style="236" customWidth="1"/>
    <col min="11529" max="11776" width="12" style="236"/>
    <col min="11777" max="11777" width="6.1640625" style="236" customWidth="1"/>
    <col min="11778" max="11778" width="11.5" style="236" customWidth="1"/>
    <col min="11779" max="11779" width="59.1640625" style="236" customWidth="1"/>
    <col min="11780" max="11780" width="6.33203125" style="236" customWidth="1"/>
    <col min="11781" max="11781" width="14.1640625" style="236" customWidth="1"/>
    <col min="11782" max="11782" width="15.83203125" style="236" customWidth="1"/>
    <col min="11783" max="11783" width="19.1640625" style="236" customWidth="1"/>
    <col min="11784" max="11784" width="4.83203125" style="236" customWidth="1"/>
    <col min="11785" max="12032" width="12" style="236"/>
    <col min="12033" max="12033" width="6.1640625" style="236" customWidth="1"/>
    <col min="12034" max="12034" width="11.5" style="236" customWidth="1"/>
    <col min="12035" max="12035" width="59.1640625" style="236" customWidth="1"/>
    <col min="12036" max="12036" width="6.33203125" style="236" customWidth="1"/>
    <col min="12037" max="12037" width="14.1640625" style="236" customWidth="1"/>
    <col min="12038" max="12038" width="15.83203125" style="236" customWidth="1"/>
    <col min="12039" max="12039" width="19.1640625" style="236" customWidth="1"/>
    <col min="12040" max="12040" width="4.83203125" style="236" customWidth="1"/>
    <col min="12041" max="12288" width="12" style="236"/>
    <col min="12289" max="12289" width="6.1640625" style="236" customWidth="1"/>
    <col min="12290" max="12290" width="11.5" style="236" customWidth="1"/>
    <col min="12291" max="12291" width="59.1640625" style="236" customWidth="1"/>
    <col min="12292" max="12292" width="6.33203125" style="236" customWidth="1"/>
    <col min="12293" max="12293" width="14.1640625" style="236" customWidth="1"/>
    <col min="12294" max="12294" width="15.83203125" style="236" customWidth="1"/>
    <col min="12295" max="12295" width="19.1640625" style="236" customWidth="1"/>
    <col min="12296" max="12296" width="4.83203125" style="236" customWidth="1"/>
    <col min="12297" max="12544" width="12" style="236"/>
    <col min="12545" max="12545" width="6.1640625" style="236" customWidth="1"/>
    <col min="12546" max="12546" width="11.5" style="236" customWidth="1"/>
    <col min="12547" max="12547" width="59.1640625" style="236" customWidth="1"/>
    <col min="12548" max="12548" width="6.33203125" style="236" customWidth="1"/>
    <col min="12549" max="12549" width="14.1640625" style="236" customWidth="1"/>
    <col min="12550" max="12550" width="15.83203125" style="236" customWidth="1"/>
    <col min="12551" max="12551" width="19.1640625" style="236" customWidth="1"/>
    <col min="12552" max="12552" width="4.83203125" style="236" customWidth="1"/>
    <col min="12553" max="12800" width="12" style="236"/>
    <col min="12801" max="12801" width="6.1640625" style="236" customWidth="1"/>
    <col min="12802" max="12802" width="11.5" style="236" customWidth="1"/>
    <col min="12803" max="12803" width="59.1640625" style="236" customWidth="1"/>
    <col min="12804" max="12804" width="6.33203125" style="236" customWidth="1"/>
    <col min="12805" max="12805" width="14.1640625" style="236" customWidth="1"/>
    <col min="12806" max="12806" width="15.83203125" style="236" customWidth="1"/>
    <col min="12807" max="12807" width="19.1640625" style="236" customWidth="1"/>
    <col min="12808" max="12808" width="4.83203125" style="236" customWidth="1"/>
    <col min="12809" max="13056" width="12" style="236"/>
    <col min="13057" max="13057" width="6.1640625" style="236" customWidth="1"/>
    <col min="13058" max="13058" width="11.5" style="236" customWidth="1"/>
    <col min="13059" max="13059" width="59.1640625" style="236" customWidth="1"/>
    <col min="13060" max="13060" width="6.33203125" style="236" customWidth="1"/>
    <col min="13061" max="13061" width="14.1640625" style="236" customWidth="1"/>
    <col min="13062" max="13062" width="15.83203125" style="236" customWidth="1"/>
    <col min="13063" max="13063" width="19.1640625" style="236" customWidth="1"/>
    <col min="13064" max="13064" width="4.83203125" style="236" customWidth="1"/>
    <col min="13065" max="13312" width="12" style="236"/>
    <col min="13313" max="13313" width="6.1640625" style="236" customWidth="1"/>
    <col min="13314" max="13314" width="11.5" style="236" customWidth="1"/>
    <col min="13315" max="13315" width="59.1640625" style="236" customWidth="1"/>
    <col min="13316" max="13316" width="6.33203125" style="236" customWidth="1"/>
    <col min="13317" max="13317" width="14.1640625" style="236" customWidth="1"/>
    <col min="13318" max="13318" width="15.83203125" style="236" customWidth="1"/>
    <col min="13319" max="13319" width="19.1640625" style="236" customWidth="1"/>
    <col min="13320" max="13320" width="4.83203125" style="236" customWidth="1"/>
    <col min="13321" max="13568" width="12" style="236"/>
    <col min="13569" max="13569" width="6.1640625" style="236" customWidth="1"/>
    <col min="13570" max="13570" width="11.5" style="236" customWidth="1"/>
    <col min="13571" max="13571" width="59.1640625" style="236" customWidth="1"/>
    <col min="13572" max="13572" width="6.33203125" style="236" customWidth="1"/>
    <col min="13573" max="13573" width="14.1640625" style="236" customWidth="1"/>
    <col min="13574" max="13574" width="15.83203125" style="236" customWidth="1"/>
    <col min="13575" max="13575" width="19.1640625" style="236" customWidth="1"/>
    <col min="13576" max="13576" width="4.83203125" style="236" customWidth="1"/>
    <col min="13577" max="13824" width="12" style="236"/>
    <col min="13825" max="13825" width="6.1640625" style="236" customWidth="1"/>
    <col min="13826" max="13826" width="11.5" style="236" customWidth="1"/>
    <col min="13827" max="13827" width="59.1640625" style="236" customWidth="1"/>
    <col min="13828" max="13828" width="6.33203125" style="236" customWidth="1"/>
    <col min="13829" max="13829" width="14.1640625" style="236" customWidth="1"/>
    <col min="13830" max="13830" width="15.83203125" style="236" customWidth="1"/>
    <col min="13831" max="13831" width="19.1640625" style="236" customWidth="1"/>
    <col min="13832" max="13832" width="4.83203125" style="236" customWidth="1"/>
    <col min="13833" max="14080" width="12" style="236"/>
    <col min="14081" max="14081" width="6.1640625" style="236" customWidth="1"/>
    <col min="14082" max="14082" width="11.5" style="236" customWidth="1"/>
    <col min="14083" max="14083" width="59.1640625" style="236" customWidth="1"/>
    <col min="14084" max="14084" width="6.33203125" style="236" customWidth="1"/>
    <col min="14085" max="14085" width="14.1640625" style="236" customWidth="1"/>
    <col min="14086" max="14086" width="15.83203125" style="236" customWidth="1"/>
    <col min="14087" max="14087" width="19.1640625" style="236" customWidth="1"/>
    <col min="14088" max="14088" width="4.83203125" style="236" customWidth="1"/>
    <col min="14089" max="14336" width="12" style="236"/>
    <col min="14337" max="14337" width="6.1640625" style="236" customWidth="1"/>
    <col min="14338" max="14338" width="11.5" style="236" customWidth="1"/>
    <col min="14339" max="14339" width="59.1640625" style="236" customWidth="1"/>
    <col min="14340" max="14340" width="6.33203125" style="236" customWidth="1"/>
    <col min="14341" max="14341" width="14.1640625" style="236" customWidth="1"/>
    <col min="14342" max="14342" width="15.83203125" style="236" customWidth="1"/>
    <col min="14343" max="14343" width="19.1640625" style="236" customWidth="1"/>
    <col min="14344" max="14344" width="4.83203125" style="236" customWidth="1"/>
    <col min="14345" max="14592" width="12" style="236"/>
    <col min="14593" max="14593" width="6.1640625" style="236" customWidth="1"/>
    <col min="14594" max="14594" width="11.5" style="236" customWidth="1"/>
    <col min="14595" max="14595" width="59.1640625" style="236" customWidth="1"/>
    <col min="14596" max="14596" width="6.33203125" style="236" customWidth="1"/>
    <col min="14597" max="14597" width="14.1640625" style="236" customWidth="1"/>
    <col min="14598" max="14598" width="15.83203125" style="236" customWidth="1"/>
    <col min="14599" max="14599" width="19.1640625" style="236" customWidth="1"/>
    <col min="14600" max="14600" width="4.83203125" style="236" customWidth="1"/>
    <col min="14601" max="14848" width="12" style="236"/>
    <col min="14849" max="14849" width="6.1640625" style="236" customWidth="1"/>
    <col min="14850" max="14850" width="11.5" style="236" customWidth="1"/>
    <col min="14851" max="14851" width="59.1640625" style="236" customWidth="1"/>
    <col min="14852" max="14852" width="6.33203125" style="236" customWidth="1"/>
    <col min="14853" max="14853" width="14.1640625" style="236" customWidth="1"/>
    <col min="14854" max="14854" width="15.83203125" style="236" customWidth="1"/>
    <col min="14855" max="14855" width="19.1640625" style="236" customWidth="1"/>
    <col min="14856" max="14856" width="4.83203125" style="236" customWidth="1"/>
    <col min="14857" max="15104" width="12" style="236"/>
    <col min="15105" max="15105" width="6.1640625" style="236" customWidth="1"/>
    <col min="15106" max="15106" width="11.5" style="236" customWidth="1"/>
    <col min="15107" max="15107" width="59.1640625" style="236" customWidth="1"/>
    <col min="15108" max="15108" width="6.33203125" style="236" customWidth="1"/>
    <col min="15109" max="15109" width="14.1640625" style="236" customWidth="1"/>
    <col min="15110" max="15110" width="15.83203125" style="236" customWidth="1"/>
    <col min="15111" max="15111" width="19.1640625" style="236" customWidth="1"/>
    <col min="15112" max="15112" width="4.83203125" style="236" customWidth="1"/>
    <col min="15113" max="15360" width="12" style="236"/>
    <col min="15361" max="15361" width="6.1640625" style="236" customWidth="1"/>
    <col min="15362" max="15362" width="11.5" style="236" customWidth="1"/>
    <col min="15363" max="15363" width="59.1640625" style="236" customWidth="1"/>
    <col min="15364" max="15364" width="6.33203125" style="236" customWidth="1"/>
    <col min="15365" max="15365" width="14.1640625" style="236" customWidth="1"/>
    <col min="15366" max="15366" width="15.83203125" style="236" customWidth="1"/>
    <col min="15367" max="15367" width="19.1640625" style="236" customWidth="1"/>
    <col min="15368" max="15368" width="4.83203125" style="236" customWidth="1"/>
    <col min="15369" max="15616" width="12" style="236"/>
    <col min="15617" max="15617" width="6.1640625" style="236" customWidth="1"/>
    <col min="15618" max="15618" width="11.5" style="236" customWidth="1"/>
    <col min="15619" max="15619" width="59.1640625" style="236" customWidth="1"/>
    <col min="15620" max="15620" width="6.33203125" style="236" customWidth="1"/>
    <col min="15621" max="15621" width="14.1640625" style="236" customWidth="1"/>
    <col min="15622" max="15622" width="15.83203125" style="236" customWidth="1"/>
    <col min="15623" max="15623" width="19.1640625" style="236" customWidth="1"/>
    <col min="15624" max="15624" width="4.83203125" style="236" customWidth="1"/>
    <col min="15625" max="15872" width="12" style="236"/>
    <col min="15873" max="15873" width="6.1640625" style="236" customWidth="1"/>
    <col min="15874" max="15874" width="11.5" style="236" customWidth="1"/>
    <col min="15875" max="15875" width="59.1640625" style="236" customWidth="1"/>
    <col min="15876" max="15876" width="6.33203125" style="236" customWidth="1"/>
    <col min="15877" max="15877" width="14.1640625" style="236" customWidth="1"/>
    <col min="15878" max="15878" width="15.83203125" style="236" customWidth="1"/>
    <col min="15879" max="15879" width="19.1640625" style="236" customWidth="1"/>
    <col min="15880" max="15880" width="4.83203125" style="236" customWidth="1"/>
    <col min="15881" max="16128" width="12" style="236"/>
    <col min="16129" max="16129" width="6.1640625" style="236" customWidth="1"/>
    <col min="16130" max="16130" width="11.5" style="236" customWidth="1"/>
    <col min="16131" max="16131" width="59.1640625" style="236" customWidth="1"/>
    <col min="16132" max="16132" width="6.33203125" style="236" customWidth="1"/>
    <col min="16133" max="16133" width="14.1640625" style="236" customWidth="1"/>
    <col min="16134" max="16134" width="15.83203125" style="236" customWidth="1"/>
    <col min="16135" max="16135" width="19.1640625" style="236" customWidth="1"/>
    <col min="16136" max="16136" width="4.83203125" style="236" customWidth="1"/>
    <col min="16137" max="16384" width="12" style="236"/>
  </cols>
  <sheetData>
    <row r="1" spans="1:8" s="82" customFormat="1" ht="20.25" customHeight="1" x14ac:dyDescent="0.25">
      <c r="A1" s="319" t="s">
        <v>121</v>
      </c>
      <c r="B1" s="320"/>
      <c r="C1" s="320"/>
      <c r="D1" s="320"/>
      <c r="E1" s="320"/>
      <c r="F1" s="320"/>
      <c r="G1" s="321"/>
      <c r="H1" s="81"/>
    </row>
    <row r="2" spans="1:8" s="82" customFormat="1" ht="16.5" thickBot="1" x14ac:dyDescent="0.3">
      <c r="A2" s="83"/>
      <c r="B2" s="84"/>
      <c r="C2" s="83"/>
      <c r="D2" s="83"/>
      <c r="E2" s="83"/>
      <c r="F2" s="83"/>
      <c r="G2" s="83"/>
      <c r="H2" s="81"/>
    </row>
    <row r="3" spans="1:8" s="93" customFormat="1" ht="15" x14ac:dyDescent="0.25">
      <c r="A3" s="85" t="s">
        <v>21</v>
      </c>
      <c r="B3" s="86" t="s">
        <v>122</v>
      </c>
      <c r="C3" s="87" t="s">
        <v>123</v>
      </c>
      <c r="D3" s="88" t="s">
        <v>24</v>
      </c>
      <c r="E3" s="89" t="s">
        <v>124</v>
      </c>
      <c r="F3" s="90" t="s">
        <v>125</v>
      </c>
      <c r="G3" s="91" t="s">
        <v>126</v>
      </c>
      <c r="H3" s="92"/>
    </row>
    <row r="4" spans="1:8" s="93" customFormat="1" ht="15" x14ac:dyDescent="0.25">
      <c r="A4" s="94"/>
      <c r="B4" s="95"/>
      <c r="C4" s="96"/>
      <c r="D4" s="97"/>
      <c r="E4" s="98"/>
      <c r="F4" s="99"/>
      <c r="G4" s="100"/>
      <c r="H4" s="92"/>
    </row>
    <row r="5" spans="1:8" s="93" customFormat="1" ht="66.75" customHeight="1" x14ac:dyDescent="0.25">
      <c r="A5" s="101"/>
      <c r="B5" s="102"/>
      <c r="C5" s="103" t="s">
        <v>127</v>
      </c>
      <c r="D5" s="104"/>
      <c r="E5" s="105"/>
      <c r="F5" s="106"/>
      <c r="G5" s="107"/>
      <c r="H5" s="92"/>
    </row>
    <row r="6" spans="1:8" s="93" customFormat="1" ht="15" x14ac:dyDescent="0.25">
      <c r="A6" s="108" t="str">
        <f>IF(D6="","",SUM($H$1:H6))</f>
        <v/>
      </c>
      <c r="B6" s="102"/>
      <c r="C6" s="109"/>
      <c r="D6" s="104"/>
      <c r="E6" s="105"/>
      <c r="F6" s="110"/>
      <c r="G6" s="107">
        <f>E6*F6</f>
        <v>0</v>
      </c>
      <c r="H6" s="111" t="str">
        <f>IF(D6="","",1)</f>
        <v/>
      </c>
    </row>
    <row r="7" spans="1:8" s="93" customFormat="1" ht="15" x14ac:dyDescent="0.25">
      <c r="A7" s="101"/>
      <c r="B7" s="102"/>
      <c r="C7" s="112"/>
      <c r="D7" s="104"/>
      <c r="E7" s="105"/>
      <c r="F7" s="106"/>
      <c r="G7" s="107"/>
      <c r="H7" s="92"/>
    </row>
    <row r="8" spans="1:8" s="93" customFormat="1" ht="15.75" customHeight="1" x14ac:dyDescent="0.25">
      <c r="A8" s="101"/>
      <c r="B8" s="102">
        <v>1</v>
      </c>
      <c r="C8" s="113" t="s">
        <v>128</v>
      </c>
      <c r="D8" s="104"/>
      <c r="E8" s="105"/>
      <c r="F8" s="106"/>
      <c r="G8" s="107"/>
      <c r="H8" s="92"/>
    </row>
    <row r="9" spans="1:8" s="93" customFormat="1" ht="15" x14ac:dyDescent="0.25">
      <c r="A9" s="101"/>
      <c r="B9" s="102"/>
      <c r="C9" s="114" t="s">
        <v>129</v>
      </c>
      <c r="D9" s="104"/>
      <c r="E9" s="105"/>
      <c r="F9" s="106"/>
      <c r="G9" s="107"/>
      <c r="H9" s="92"/>
    </row>
    <row r="10" spans="1:8" s="93" customFormat="1" ht="29.25" x14ac:dyDescent="0.25">
      <c r="A10" s="108" t="str">
        <f>IF(D10="","",SUM($H$1:H10))</f>
        <v/>
      </c>
      <c r="B10" s="102"/>
      <c r="C10" s="115" t="s">
        <v>130</v>
      </c>
      <c r="D10" s="104"/>
      <c r="E10" s="116"/>
      <c r="F10" s="117"/>
      <c r="G10" s="107"/>
      <c r="H10" s="111" t="str">
        <f t="shared" ref="H10:H34" si="0">IF(D10="","",1)</f>
        <v/>
      </c>
    </row>
    <row r="11" spans="1:8" s="93" customFormat="1" ht="15" x14ac:dyDescent="0.25">
      <c r="A11" s="108" t="str">
        <f>IF(D11="","",SUM($H$1:H11))</f>
        <v/>
      </c>
      <c r="B11" s="102"/>
      <c r="C11" s="118"/>
      <c r="D11" s="104"/>
      <c r="E11" s="116"/>
      <c r="F11" s="117"/>
      <c r="G11" s="107"/>
      <c r="H11" s="111" t="str">
        <f t="shared" si="0"/>
        <v/>
      </c>
    </row>
    <row r="12" spans="1:8" s="93" customFormat="1" ht="15" x14ac:dyDescent="0.25">
      <c r="A12" s="108">
        <f>IF(D12="","",SUM($H$1:H12))</f>
        <v>1</v>
      </c>
      <c r="B12" s="102"/>
      <c r="C12" s="119" t="s">
        <v>131</v>
      </c>
      <c r="D12" s="104" t="s">
        <v>132</v>
      </c>
      <c r="E12" s="116">
        <v>1</v>
      </c>
      <c r="F12" s="117"/>
      <c r="G12" s="120">
        <f>E12*F12</f>
        <v>0</v>
      </c>
      <c r="H12" s="111">
        <f t="shared" si="0"/>
        <v>1</v>
      </c>
    </row>
    <row r="13" spans="1:8" s="93" customFormat="1" ht="15" x14ac:dyDescent="0.25">
      <c r="A13" s="108" t="str">
        <f>IF(D13="","",SUM($H$1:H13))</f>
        <v/>
      </c>
      <c r="B13" s="102"/>
      <c r="C13" s="119"/>
      <c r="D13" s="104"/>
      <c r="E13" s="116"/>
      <c r="F13" s="117"/>
      <c r="G13" s="120"/>
      <c r="H13" s="111" t="str">
        <f t="shared" si="0"/>
        <v/>
      </c>
    </row>
    <row r="14" spans="1:8" s="93" customFormat="1" ht="15" x14ac:dyDescent="0.25">
      <c r="A14" s="108">
        <f>IF(D14="","",SUM($H$1:H14))</f>
        <v>2</v>
      </c>
      <c r="B14" s="102"/>
      <c r="C14" s="119" t="s">
        <v>133</v>
      </c>
      <c r="D14" s="104" t="s">
        <v>132</v>
      </c>
      <c r="E14" s="116">
        <v>1</v>
      </c>
      <c r="F14" s="117"/>
      <c r="G14" s="121"/>
      <c r="H14" s="111">
        <f t="shared" si="0"/>
        <v>1</v>
      </c>
    </row>
    <row r="15" spans="1:8" s="93" customFormat="1" ht="15" x14ac:dyDescent="0.25">
      <c r="A15" s="108" t="str">
        <f>IF(D15="","",SUM($H$1:H15))</f>
        <v/>
      </c>
      <c r="B15" s="102"/>
      <c r="C15" s="119"/>
      <c r="D15" s="104"/>
      <c r="E15" s="116"/>
      <c r="F15" s="117"/>
      <c r="G15" s="120"/>
      <c r="H15" s="111" t="str">
        <f t="shared" si="0"/>
        <v/>
      </c>
    </row>
    <row r="16" spans="1:8" s="93" customFormat="1" ht="15" x14ac:dyDescent="0.25">
      <c r="A16" s="108">
        <f>IF(D16="","",SUM($H$1:H16))</f>
        <v>3</v>
      </c>
      <c r="B16" s="102"/>
      <c r="C16" s="119" t="s">
        <v>134</v>
      </c>
      <c r="D16" s="104" t="s">
        <v>132</v>
      </c>
      <c r="E16" s="116">
        <v>1</v>
      </c>
      <c r="F16" s="117"/>
      <c r="G16" s="121"/>
      <c r="H16" s="111">
        <f t="shared" si="0"/>
        <v>1</v>
      </c>
    </row>
    <row r="17" spans="1:8" s="93" customFormat="1" ht="15" x14ac:dyDescent="0.25">
      <c r="A17" s="108" t="str">
        <f>IF(D17="","",SUM($H$1:H17))</f>
        <v/>
      </c>
      <c r="B17" s="102"/>
      <c r="C17" s="119"/>
      <c r="D17" s="104"/>
      <c r="E17" s="116"/>
      <c r="F17" s="117"/>
      <c r="G17" s="120">
        <f t="shared" ref="G17:G33" si="1">E17*F17</f>
        <v>0</v>
      </c>
      <c r="H17" s="111" t="str">
        <f t="shared" si="0"/>
        <v/>
      </c>
    </row>
    <row r="18" spans="1:8" s="93" customFormat="1" ht="60" x14ac:dyDescent="0.25">
      <c r="A18" s="108" t="str">
        <f>IF(D18="","",SUM($H$1:H18))</f>
        <v/>
      </c>
      <c r="B18" s="102"/>
      <c r="C18" s="122" t="s">
        <v>135</v>
      </c>
      <c r="D18" s="104"/>
      <c r="E18" s="116"/>
      <c r="F18" s="117"/>
      <c r="G18" s="120">
        <f t="shared" si="1"/>
        <v>0</v>
      </c>
      <c r="H18" s="111" t="str">
        <f t="shared" si="0"/>
        <v/>
      </c>
    </row>
    <row r="19" spans="1:8" s="93" customFormat="1" ht="15" x14ac:dyDescent="0.25">
      <c r="A19" s="108"/>
      <c r="B19" s="102"/>
      <c r="C19" s="122"/>
      <c r="D19" s="104"/>
      <c r="E19" s="116"/>
      <c r="F19" s="117"/>
      <c r="G19" s="120"/>
      <c r="H19" s="111" t="str">
        <f t="shared" si="0"/>
        <v/>
      </c>
    </row>
    <row r="20" spans="1:8" s="93" customFormat="1" ht="30" x14ac:dyDescent="0.25">
      <c r="A20" s="108">
        <f>IF(D20="","",SUM($H$1:H20))</f>
        <v>4</v>
      </c>
      <c r="B20" s="102"/>
      <c r="C20" s="119" t="s">
        <v>136</v>
      </c>
      <c r="D20" s="104" t="s">
        <v>132</v>
      </c>
      <c r="E20" s="116">
        <v>1</v>
      </c>
      <c r="F20" s="117"/>
      <c r="G20" s="121" t="s">
        <v>137</v>
      </c>
      <c r="H20" s="111">
        <f t="shared" si="0"/>
        <v>1</v>
      </c>
    </row>
    <row r="21" spans="1:8" s="93" customFormat="1" ht="15" x14ac:dyDescent="0.25">
      <c r="A21" s="108"/>
      <c r="B21" s="102"/>
      <c r="C21" s="122"/>
      <c r="D21" s="104"/>
      <c r="E21" s="116"/>
      <c r="F21" s="117"/>
      <c r="G21" s="120"/>
      <c r="H21" s="111" t="str">
        <f t="shared" si="0"/>
        <v/>
      </c>
    </row>
    <row r="22" spans="1:8" s="129" customFormat="1" ht="15" x14ac:dyDescent="0.25">
      <c r="A22" s="123">
        <f>IF(D22="","",SUM($H$1:H22))</f>
        <v>5</v>
      </c>
      <c r="B22" s="102"/>
      <c r="C22" s="124" t="s">
        <v>138</v>
      </c>
      <c r="D22" s="125" t="s">
        <v>139</v>
      </c>
      <c r="E22" s="126"/>
      <c r="F22" s="127"/>
      <c r="G22" s="128">
        <f t="shared" si="1"/>
        <v>0</v>
      </c>
      <c r="H22" s="111">
        <f t="shared" si="0"/>
        <v>1</v>
      </c>
    </row>
    <row r="23" spans="1:8" s="129" customFormat="1" ht="30" x14ac:dyDescent="0.25">
      <c r="A23" s="123">
        <f>IF(D23="","",SUM($H$1:H23))</f>
        <v>6</v>
      </c>
      <c r="B23" s="102"/>
      <c r="C23" s="124" t="s">
        <v>140</v>
      </c>
      <c r="D23" s="125" t="s">
        <v>132</v>
      </c>
      <c r="E23" s="126">
        <v>1</v>
      </c>
      <c r="F23" s="127"/>
      <c r="G23" s="130" t="s">
        <v>137</v>
      </c>
      <c r="H23" s="111">
        <f t="shared" si="0"/>
        <v>1</v>
      </c>
    </row>
    <row r="24" spans="1:8" s="129" customFormat="1" ht="15" x14ac:dyDescent="0.25">
      <c r="A24" s="123" t="str">
        <f>IF(D24="","",SUM($H$1:H24))</f>
        <v/>
      </c>
      <c r="B24" s="102"/>
      <c r="C24" s="124"/>
      <c r="D24" s="125"/>
      <c r="E24" s="126"/>
      <c r="F24" s="127"/>
      <c r="G24" s="128">
        <f t="shared" si="1"/>
        <v>0</v>
      </c>
      <c r="H24" s="111" t="str">
        <f t="shared" si="0"/>
        <v/>
      </c>
    </row>
    <row r="25" spans="1:8" s="129" customFormat="1" ht="15" x14ac:dyDescent="0.25">
      <c r="A25" s="123" t="str">
        <f>IF(D25="","",SUM($H$1:H25))</f>
        <v/>
      </c>
      <c r="B25" s="102"/>
      <c r="C25" s="124" t="s">
        <v>141</v>
      </c>
      <c r="D25" s="125"/>
      <c r="E25" s="126"/>
      <c r="F25" s="127"/>
      <c r="G25" s="128">
        <f t="shared" si="1"/>
        <v>0</v>
      </c>
      <c r="H25" s="111" t="str">
        <f t="shared" si="0"/>
        <v/>
      </c>
    </row>
    <row r="26" spans="1:8" s="129" customFormat="1" ht="15" x14ac:dyDescent="0.25">
      <c r="A26" s="123"/>
      <c r="B26" s="102"/>
      <c r="C26" s="124"/>
      <c r="D26" s="125"/>
      <c r="E26" s="126"/>
      <c r="F26" s="127"/>
      <c r="G26" s="128"/>
      <c r="H26" s="111" t="str">
        <f t="shared" si="0"/>
        <v/>
      </c>
    </row>
    <row r="27" spans="1:8" s="129" customFormat="1" ht="30" x14ac:dyDescent="0.25">
      <c r="A27" s="123">
        <f>IF(D27="","",SUM($H$1:H27))</f>
        <v>7</v>
      </c>
      <c r="B27" s="102"/>
      <c r="C27" s="124" t="s">
        <v>136</v>
      </c>
      <c r="D27" s="125" t="s">
        <v>132</v>
      </c>
      <c r="E27" s="126">
        <v>1</v>
      </c>
      <c r="F27" s="127"/>
      <c r="G27" s="130" t="s">
        <v>137</v>
      </c>
      <c r="H27" s="111">
        <f t="shared" si="0"/>
        <v>1</v>
      </c>
    </row>
    <row r="28" spans="1:8" s="129" customFormat="1" ht="15" x14ac:dyDescent="0.25">
      <c r="A28" s="123"/>
      <c r="B28" s="102"/>
      <c r="C28" s="124"/>
      <c r="D28" s="125"/>
      <c r="E28" s="126"/>
      <c r="F28" s="127"/>
      <c r="G28" s="130"/>
      <c r="H28" s="111" t="str">
        <f t="shared" si="0"/>
        <v/>
      </c>
    </row>
    <row r="29" spans="1:8" s="129" customFormat="1" ht="15" x14ac:dyDescent="0.25">
      <c r="A29" s="123">
        <f>IF(D29="","",SUM($H$1:H29))</f>
        <v>8</v>
      </c>
      <c r="B29" s="102"/>
      <c r="C29" s="124" t="s">
        <v>138</v>
      </c>
      <c r="D29" s="125" t="s">
        <v>139</v>
      </c>
      <c r="E29" s="126"/>
      <c r="F29" s="127"/>
      <c r="G29" s="128">
        <f t="shared" si="1"/>
        <v>0</v>
      </c>
      <c r="H29" s="111">
        <f t="shared" si="0"/>
        <v>1</v>
      </c>
    </row>
    <row r="30" spans="1:8" s="129" customFormat="1" ht="15" x14ac:dyDescent="0.25">
      <c r="A30" s="123"/>
      <c r="B30" s="102"/>
      <c r="C30" s="124"/>
      <c r="D30" s="125"/>
      <c r="E30" s="126"/>
      <c r="F30" s="127"/>
      <c r="G30" s="128"/>
      <c r="H30" s="111" t="str">
        <f t="shared" si="0"/>
        <v/>
      </c>
    </row>
    <row r="31" spans="1:8" s="129" customFormat="1" ht="30" x14ac:dyDescent="0.25">
      <c r="A31" s="123">
        <f>IF(D31="","",SUM($H$1:H31))</f>
        <v>9</v>
      </c>
      <c r="B31" s="102"/>
      <c r="C31" s="124" t="s">
        <v>140</v>
      </c>
      <c r="D31" s="125" t="s">
        <v>132</v>
      </c>
      <c r="E31" s="126">
        <v>1</v>
      </c>
      <c r="F31" s="127"/>
      <c r="G31" s="130" t="s">
        <v>137</v>
      </c>
      <c r="H31" s="111">
        <f t="shared" si="0"/>
        <v>1</v>
      </c>
    </row>
    <row r="32" spans="1:8" s="93" customFormat="1" ht="15" x14ac:dyDescent="0.25">
      <c r="A32" s="108" t="str">
        <f>IF(D32="","",SUM($H$1:H32))</f>
        <v/>
      </c>
      <c r="B32" s="102"/>
      <c r="C32" s="119"/>
      <c r="D32" s="104"/>
      <c r="E32" s="116"/>
      <c r="F32" s="117"/>
      <c r="G32" s="120">
        <f t="shared" si="1"/>
        <v>0</v>
      </c>
      <c r="H32" s="111" t="str">
        <f t="shared" si="0"/>
        <v/>
      </c>
    </row>
    <row r="33" spans="1:9" s="93" customFormat="1" ht="15" x14ac:dyDescent="0.25">
      <c r="A33" s="108">
        <f>IF(D33="","",SUM($H$1:H33))</f>
        <v>10</v>
      </c>
      <c r="B33" s="102"/>
      <c r="C33" s="122" t="s">
        <v>142</v>
      </c>
      <c r="D33" s="104" t="s">
        <v>132</v>
      </c>
      <c r="E33" s="116">
        <v>1</v>
      </c>
      <c r="F33" s="117"/>
      <c r="G33" s="120">
        <f t="shared" si="1"/>
        <v>0</v>
      </c>
      <c r="H33" s="111">
        <f t="shared" si="0"/>
        <v>1</v>
      </c>
    </row>
    <row r="34" spans="1:9" s="93" customFormat="1" ht="15" x14ac:dyDescent="0.25">
      <c r="A34" s="108" t="str">
        <f>IF(D34="","",SUM($H$1:H34))</f>
        <v/>
      </c>
      <c r="B34" s="102"/>
      <c r="C34" s="131"/>
      <c r="D34" s="104"/>
      <c r="E34" s="116"/>
      <c r="F34" s="117"/>
      <c r="G34" s="107"/>
      <c r="H34" s="111" t="str">
        <f t="shared" si="0"/>
        <v/>
      </c>
    </row>
    <row r="35" spans="1:9" s="93" customFormat="1" ht="15.75" thickBot="1" x14ac:dyDescent="0.3">
      <c r="A35" s="108" t="str">
        <f>IF(D35="","",SUM($H$1:H35))</f>
        <v/>
      </c>
      <c r="B35" s="102"/>
      <c r="C35" s="309" t="s">
        <v>143</v>
      </c>
      <c r="D35" s="310"/>
      <c r="E35" s="310"/>
      <c r="F35" s="311"/>
      <c r="G35" s="132">
        <f>SUM(G7:G34)</f>
        <v>0</v>
      </c>
      <c r="H35" s="111" t="str">
        <f>IF(D35="","",1)</f>
        <v/>
      </c>
      <c r="I35" s="133"/>
    </row>
    <row r="36" spans="1:9" s="93" customFormat="1" ht="15.75" thickTop="1" x14ac:dyDescent="0.25">
      <c r="A36" s="108" t="str">
        <f>IF(D36="","",SUM($H$1:H36))</f>
        <v/>
      </c>
      <c r="B36" s="102"/>
      <c r="C36" s="131"/>
      <c r="D36" s="104"/>
      <c r="E36" s="116"/>
      <c r="F36" s="117"/>
      <c r="G36" s="107"/>
      <c r="H36" s="111" t="str">
        <f>IF(D36="","",1)</f>
        <v/>
      </c>
    </row>
    <row r="37" spans="1:9" s="93" customFormat="1" ht="15" x14ac:dyDescent="0.25">
      <c r="A37" s="108" t="str">
        <f>IF(D37="","",SUM($H$1:H37))</f>
        <v/>
      </c>
      <c r="B37" s="102">
        <v>2</v>
      </c>
      <c r="C37" s="134" t="s">
        <v>144</v>
      </c>
      <c r="D37" s="104"/>
      <c r="E37" s="116"/>
      <c r="F37" s="117"/>
      <c r="G37" s="120">
        <f t="shared" ref="G37:G56" si="2">E37*F37</f>
        <v>0</v>
      </c>
      <c r="H37" s="111" t="str">
        <f>IF(D37="","",1)</f>
        <v/>
      </c>
    </row>
    <row r="38" spans="1:9" s="93" customFormat="1" ht="15" x14ac:dyDescent="0.25">
      <c r="A38" s="108"/>
      <c r="B38" s="102"/>
      <c r="C38" s="134"/>
      <c r="D38" s="104"/>
      <c r="E38" s="116"/>
      <c r="F38" s="117"/>
      <c r="G38" s="120"/>
      <c r="H38" s="111"/>
    </row>
    <row r="39" spans="1:9" s="93" customFormat="1" ht="15" x14ac:dyDescent="0.25">
      <c r="A39" s="108"/>
      <c r="B39" s="102">
        <v>2.1</v>
      </c>
      <c r="C39" s="134" t="s">
        <v>145</v>
      </c>
      <c r="D39" s="104" t="s">
        <v>146</v>
      </c>
      <c r="E39" s="135">
        <v>1</v>
      </c>
      <c r="F39" s="117"/>
      <c r="G39" s="120">
        <f t="shared" si="2"/>
        <v>0</v>
      </c>
      <c r="H39" s="111"/>
    </row>
    <row r="40" spans="1:9" s="93" customFormat="1" ht="15" x14ac:dyDescent="0.25">
      <c r="A40" s="108" t="str">
        <f>IF(D40="","",SUM($H$1:H40))</f>
        <v/>
      </c>
      <c r="B40" s="102"/>
      <c r="C40" s="134"/>
      <c r="D40" s="104"/>
      <c r="E40" s="116"/>
      <c r="F40" s="117"/>
      <c r="G40" s="120">
        <f t="shared" si="2"/>
        <v>0</v>
      </c>
      <c r="H40" s="111" t="str">
        <f>IF(D40="","",1)</f>
        <v/>
      </c>
    </row>
    <row r="41" spans="1:9" s="93" customFormat="1" ht="15" x14ac:dyDescent="0.25">
      <c r="A41" s="108"/>
      <c r="B41" s="102"/>
      <c r="C41" s="134"/>
      <c r="D41" s="104"/>
      <c r="E41" s="116"/>
      <c r="F41" s="117"/>
      <c r="G41" s="120"/>
      <c r="H41" s="111"/>
    </row>
    <row r="42" spans="1:9" s="93" customFormat="1" ht="15" x14ac:dyDescent="0.25">
      <c r="A42" s="108"/>
      <c r="B42" s="102"/>
      <c r="C42" s="134"/>
      <c r="D42" s="104"/>
      <c r="E42" s="116"/>
      <c r="F42" s="117"/>
      <c r="G42" s="120"/>
      <c r="H42" s="111"/>
    </row>
    <row r="43" spans="1:9" s="93" customFormat="1" ht="15" x14ac:dyDescent="0.25">
      <c r="A43" s="108"/>
      <c r="B43" s="102"/>
      <c r="C43" s="134"/>
      <c r="D43" s="104"/>
      <c r="E43" s="116"/>
      <c r="F43" s="117"/>
      <c r="G43" s="120"/>
      <c r="H43" s="111"/>
    </row>
    <row r="44" spans="1:9" s="93" customFormat="1" ht="15" x14ac:dyDescent="0.25">
      <c r="A44" s="108"/>
      <c r="B44" s="102"/>
      <c r="C44" s="134"/>
      <c r="D44" s="104"/>
      <c r="E44" s="116"/>
      <c r="F44" s="117"/>
      <c r="G44" s="120"/>
      <c r="H44" s="111"/>
    </row>
    <row r="45" spans="1:9" s="93" customFormat="1" ht="15" x14ac:dyDescent="0.25">
      <c r="A45" s="108"/>
      <c r="B45" s="102"/>
      <c r="C45" s="134"/>
      <c r="D45" s="104"/>
      <c r="E45" s="116"/>
      <c r="F45" s="117"/>
      <c r="G45" s="120"/>
      <c r="H45" s="111"/>
    </row>
    <row r="46" spans="1:9" s="93" customFormat="1" ht="15" x14ac:dyDescent="0.25">
      <c r="A46" s="108" t="str">
        <f>IF(D46="","",SUM($H$1:H46))</f>
        <v/>
      </c>
      <c r="B46" s="102">
        <v>2.2000000000000002</v>
      </c>
      <c r="C46" s="134" t="s">
        <v>147</v>
      </c>
      <c r="D46" s="104"/>
      <c r="E46" s="116"/>
      <c r="F46" s="117"/>
      <c r="G46" s="120">
        <f t="shared" si="2"/>
        <v>0</v>
      </c>
      <c r="H46" s="111" t="str">
        <f>IF(D46="","",1)</f>
        <v/>
      </c>
    </row>
    <row r="47" spans="1:9" s="93" customFormat="1" ht="15" x14ac:dyDescent="0.25">
      <c r="A47" s="108"/>
      <c r="B47" s="102"/>
      <c r="C47" s="136"/>
      <c r="D47" s="104"/>
      <c r="E47" s="116"/>
      <c r="F47" s="117"/>
      <c r="G47" s="120"/>
      <c r="H47" s="111"/>
    </row>
    <row r="48" spans="1:9" s="93" customFormat="1" ht="15" x14ac:dyDescent="0.25">
      <c r="A48" s="108" t="str">
        <f>IF(D48="","",SUM($H$1:H48))</f>
        <v/>
      </c>
      <c r="B48" s="102"/>
      <c r="C48" s="136" t="s">
        <v>148</v>
      </c>
      <c r="D48" s="104"/>
      <c r="E48" s="116"/>
      <c r="F48" s="117"/>
      <c r="G48" s="120">
        <f t="shared" si="2"/>
        <v>0</v>
      </c>
      <c r="H48" s="111" t="str">
        <f>IF(D48="","",1)</f>
        <v/>
      </c>
    </row>
    <row r="49" spans="1:8" s="93" customFormat="1" ht="15" x14ac:dyDescent="0.25">
      <c r="A49" s="108"/>
      <c r="B49" s="102"/>
      <c r="C49" s="136"/>
      <c r="D49" s="104"/>
      <c r="E49" s="116"/>
      <c r="F49" s="117"/>
      <c r="G49" s="120"/>
      <c r="H49" s="111"/>
    </row>
    <row r="50" spans="1:8" s="93" customFormat="1" ht="30" x14ac:dyDescent="0.25">
      <c r="A50" s="108">
        <f>IF(D50="","",SUM($H$1:H50))</f>
        <v>11</v>
      </c>
      <c r="B50" s="102"/>
      <c r="C50" s="119" t="s">
        <v>149</v>
      </c>
      <c r="D50" s="104" t="s">
        <v>146</v>
      </c>
      <c r="E50" s="135">
        <v>1</v>
      </c>
      <c r="F50" s="117"/>
      <c r="G50" s="120">
        <f t="shared" si="2"/>
        <v>0</v>
      </c>
      <c r="H50" s="111">
        <f>IF(D50="","",1)</f>
        <v>1</v>
      </c>
    </row>
    <row r="51" spans="1:8" s="93" customFormat="1" ht="15" x14ac:dyDescent="0.25">
      <c r="A51" s="108"/>
      <c r="B51" s="102"/>
      <c r="C51" s="119"/>
      <c r="D51" s="104"/>
      <c r="E51" s="137"/>
      <c r="F51" s="138"/>
      <c r="G51" s="120">
        <f t="shared" si="2"/>
        <v>0</v>
      </c>
      <c r="H51" s="111"/>
    </row>
    <row r="52" spans="1:8" s="93" customFormat="1" ht="15" x14ac:dyDescent="0.25">
      <c r="A52" s="108" t="str">
        <f>IF(D52="","",SUM($H$1:H52))</f>
        <v/>
      </c>
      <c r="B52" s="102">
        <v>2.2999999999999998</v>
      </c>
      <c r="C52" s="134" t="s">
        <v>150</v>
      </c>
      <c r="D52" s="104"/>
      <c r="E52" s="116"/>
      <c r="F52" s="117"/>
      <c r="G52" s="120">
        <f t="shared" si="2"/>
        <v>0</v>
      </c>
      <c r="H52" s="111" t="str">
        <f t="shared" ref="H52:H62" si="3">IF(D52="","",1)</f>
        <v/>
      </c>
    </row>
    <row r="53" spans="1:8" s="93" customFormat="1" ht="15" x14ac:dyDescent="0.25">
      <c r="A53" s="108" t="str">
        <f>IF(D53="","",SUM($H$1:H53))</f>
        <v/>
      </c>
      <c r="B53" s="102"/>
      <c r="C53" s="139"/>
      <c r="D53" s="104"/>
      <c r="E53" s="116"/>
      <c r="F53" s="117"/>
      <c r="G53" s="120">
        <f t="shared" si="2"/>
        <v>0</v>
      </c>
      <c r="H53" s="111" t="str">
        <f t="shared" si="3"/>
        <v/>
      </c>
    </row>
    <row r="54" spans="1:8" s="93" customFormat="1" ht="15" x14ac:dyDescent="0.25">
      <c r="A54" s="108">
        <f>IF(D54="","",SUM($H$1:H54))</f>
        <v>12</v>
      </c>
      <c r="B54" s="102"/>
      <c r="C54" s="119" t="s">
        <v>151</v>
      </c>
      <c r="D54" s="104" t="s">
        <v>44</v>
      </c>
      <c r="E54" s="137">
        <v>221</v>
      </c>
      <c r="F54" s="117"/>
      <c r="G54" s="120">
        <f t="shared" si="2"/>
        <v>0</v>
      </c>
      <c r="H54" s="111">
        <f t="shared" si="3"/>
        <v>1</v>
      </c>
    </row>
    <row r="55" spans="1:8" s="93" customFormat="1" ht="15" x14ac:dyDescent="0.25">
      <c r="A55" s="108" t="str">
        <f>IF(D55="","",SUM($H$1:H55))</f>
        <v/>
      </c>
      <c r="B55" s="102"/>
      <c r="C55" s="119"/>
      <c r="D55" s="104"/>
      <c r="E55" s="116"/>
      <c r="F55" s="117"/>
      <c r="G55" s="120">
        <f t="shared" si="2"/>
        <v>0</v>
      </c>
      <c r="H55" s="111" t="str">
        <f t="shared" si="3"/>
        <v/>
      </c>
    </row>
    <row r="56" spans="1:8" s="93" customFormat="1" ht="28.5" x14ac:dyDescent="0.25">
      <c r="A56" s="108">
        <f>IF(D56="","",SUM($H$1:H56))</f>
        <v>13</v>
      </c>
      <c r="B56" s="102">
        <v>2.2999999999999998</v>
      </c>
      <c r="C56" s="140" t="s">
        <v>152</v>
      </c>
      <c r="D56" s="104" t="s">
        <v>44</v>
      </c>
      <c r="E56" s="137">
        <v>80</v>
      </c>
      <c r="F56" s="117"/>
      <c r="G56" s="120">
        <f t="shared" si="2"/>
        <v>0</v>
      </c>
      <c r="H56" s="111">
        <f t="shared" si="3"/>
        <v>1</v>
      </c>
    </row>
    <row r="57" spans="1:8" s="93" customFormat="1" ht="15" x14ac:dyDescent="0.25">
      <c r="A57" s="108" t="str">
        <f>IF(D57="","",SUM($H$1:H57))</f>
        <v/>
      </c>
      <c r="B57" s="102"/>
      <c r="C57" s="131"/>
      <c r="D57" s="104"/>
      <c r="E57" s="116"/>
      <c r="F57" s="117"/>
      <c r="G57" s="107"/>
      <c r="H57" s="111" t="str">
        <f t="shared" si="3"/>
        <v/>
      </c>
    </row>
    <row r="58" spans="1:8" s="93" customFormat="1" ht="15.75" thickBot="1" x14ac:dyDescent="0.3">
      <c r="A58" s="108" t="str">
        <f>IF(D58="","",SUM($H$1:H58))</f>
        <v/>
      </c>
      <c r="B58" s="102"/>
      <c r="C58" s="309" t="s">
        <v>153</v>
      </c>
      <c r="D58" s="310"/>
      <c r="E58" s="310"/>
      <c r="F58" s="311"/>
      <c r="G58" s="132">
        <f>SUM(G37:G57)</f>
        <v>0</v>
      </c>
      <c r="H58" s="111" t="str">
        <f t="shared" si="3"/>
        <v/>
      </c>
    </row>
    <row r="59" spans="1:8" s="93" customFormat="1" ht="15.75" thickTop="1" x14ac:dyDescent="0.25">
      <c r="A59" s="108" t="str">
        <f>IF(D59="","",SUM($H$1:H59))</f>
        <v/>
      </c>
      <c r="B59" s="102"/>
      <c r="C59" s="116"/>
      <c r="D59" s="116"/>
      <c r="E59" s="116"/>
      <c r="F59" s="116"/>
      <c r="G59" s="141"/>
      <c r="H59" s="111" t="str">
        <f t="shared" si="3"/>
        <v/>
      </c>
    </row>
    <row r="60" spans="1:8" s="93" customFormat="1" ht="43.5" x14ac:dyDescent="0.25">
      <c r="A60" s="108" t="str">
        <f>IF(D60="","",SUM($H$1:H60))</f>
        <v/>
      </c>
      <c r="B60" s="102">
        <v>3</v>
      </c>
      <c r="C60" s="134" t="s">
        <v>154</v>
      </c>
      <c r="D60" s="104"/>
      <c r="E60" s="116"/>
      <c r="F60" s="117"/>
      <c r="G60" s="120">
        <f>E60*F60</f>
        <v>0</v>
      </c>
      <c r="H60" s="111" t="str">
        <f t="shared" si="3"/>
        <v/>
      </c>
    </row>
    <row r="61" spans="1:8" s="93" customFormat="1" ht="15" x14ac:dyDescent="0.25">
      <c r="A61" s="108" t="str">
        <f>IF(D61="","",SUM($H$1:H61))</f>
        <v/>
      </c>
      <c r="B61" s="102"/>
      <c r="C61" s="134"/>
      <c r="D61" s="104"/>
      <c r="E61" s="116"/>
      <c r="F61" s="117"/>
      <c r="G61" s="120">
        <f>E61*F61</f>
        <v>0</v>
      </c>
      <c r="H61" s="111" t="str">
        <f t="shared" si="3"/>
        <v/>
      </c>
    </row>
    <row r="62" spans="1:8" s="93" customFormat="1" ht="15" x14ac:dyDescent="0.25">
      <c r="A62" s="108" t="str">
        <f>IF(D62="","",SUM($H$1:H62))</f>
        <v/>
      </c>
      <c r="B62" s="102">
        <v>3.1</v>
      </c>
      <c r="C62" s="134" t="s">
        <v>155</v>
      </c>
      <c r="D62" s="104"/>
      <c r="E62" s="116"/>
      <c r="F62" s="117"/>
      <c r="G62" s="120">
        <f>E62*F62</f>
        <v>0</v>
      </c>
      <c r="H62" s="111" t="str">
        <f t="shared" si="3"/>
        <v/>
      </c>
    </row>
    <row r="63" spans="1:8" s="93" customFormat="1" ht="15" x14ac:dyDescent="0.25">
      <c r="A63" s="108"/>
      <c r="B63" s="102"/>
      <c r="C63" s="134"/>
      <c r="D63" s="104"/>
      <c r="E63" s="116"/>
      <c r="F63" s="117"/>
      <c r="G63" s="120"/>
      <c r="H63" s="111"/>
    </row>
    <row r="64" spans="1:8" s="93" customFormat="1" ht="15" x14ac:dyDescent="0.25">
      <c r="A64" s="108"/>
      <c r="B64" s="102"/>
      <c r="C64" s="136" t="s">
        <v>156</v>
      </c>
      <c r="D64" s="104"/>
      <c r="E64" s="116"/>
      <c r="F64" s="117"/>
      <c r="G64" s="120"/>
      <c r="H64" s="111"/>
    </row>
    <row r="65" spans="1:8" s="93" customFormat="1" ht="15" x14ac:dyDescent="0.25">
      <c r="A65" s="108"/>
      <c r="B65" s="102"/>
      <c r="C65" s="136"/>
      <c r="D65" s="104"/>
      <c r="E65" s="116"/>
      <c r="F65" s="117"/>
      <c r="G65" s="120"/>
      <c r="H65" s="111"/>
    </row>
    <row r="66" spans="1:8" s="93" customFormat="1" ht="15" x14ac:dyDescent="0.25">
      <c r="A66" s="108">
        <f>IF(D66="","",SUM($H$1:H66))</f>
        <v>14</v>
      </c>
      <c r="B66" s="102"/>
      <c r="C66" s="119" t="s">
        <v>157</v>
      </c>
      <c r="D66" s="104" t="s">
        <v>158</v>
      </c>
      <c r="E66" s="142">
        <v>0.25</v>
      </c>
      <c r="F66" s="117"/>
      <c r="G66" s="120">
        <f>E66*F66</f>
        <v>0</v>
      </c>
      <c r="H66" s="111">
        <f>IF(D66="","",1)</f>
        <v>1</v>
      </c>
    </row>
    <row r="67" spans="1:8" s="93" customFormat="1" ht="15" x14ac:dyDescent="0.25">
      <c r="A67" s="108"/>
      <c r="B67" s="102"/>
      <c r="C67" s="136"/>
      <c r="D67" s="104"/>
      <c r="E67" s="116"/>
      <c r="F67" s="117"/>
      <c r="G67" s="120"/>
      <c r="H67" s="111"/>
    </row>
    <row r="68" spans="1:8" s="93" customFormat="1" ht="15" x14ac:dyDescent="0.25">
      <c r="A68" s="108">
        <f>IF(D68="","",SUM($H$1:H68))</f>
        <v>15</v>
      </c>
      <c r="B68" s="102"/>
      <c r="C68" s="119" t="s">
        <v>159</v>
      </c>
      <c r="D68" s="104" t="s">
        <v>158</v>
      </c>
      <c r="E68" s="142">
        <v>0.1</v>
      </c>
      <c r="F68" s="117"/>
      <c r="G68" s="120">
        <f t="shared" ref="G68:G75" si="4">E68*F68</f>
        <v>0</v>
      </c>
      <c r="H68" s="111">
        <f>IF(D68="","",1)</f>
        <v>1</v>
      </c>
    </row>
    <row r="69" spans="1:8" s="93" customFormat="1" ht="15" x14ac:dyDescent="0.25">
      <c r="A69" s="108"/>
      <c r="B69" s="102"/>
      <c r="C69" s="119"/>
      <c r="D69" s="104"/>
      <c r="E69" s="137"/>
      <c r="F69" s="138"/>
      <c r="G69" s="120">
        <f t="shared" si="4"/>
        <v>0</v>
      </c>
      <c r="H69" s="111"/>
    </row>
    <row r="70" spans="1:8" s="93" customFormat="1" ht="29.25" x14ac:dyDescent="0.25">
      <c r="A70" s="108">
        <f>IF(D70="","",SUM($H$1:H70))</f>
        <v>16</v>
      </c>
      <c r="B70" s="102">
        <v>3.2</v>
      </c>
      <c r="C70" s="134" t="s">
        <v>160</v>
      </c>
      <c r="D70" s="104" t="s">
        <v>146</v>
      </c>
      <c r="E70" s="135">
        <v>1</v>
      </c>
      <c r="F70" s="117"/>
      <c r="G70" s="120">
        <f t="shared" si="4"/>
        <v>0</v>
      </c>
      <c r="H70" s="111">
        <f t="shared" ref="H70:H75" si="5">IF(D70="","",1)</f>
        <v>1</v>
      </c>
    </row>
    <row r="71" spans="1:8" s="93" customFormat="1" ht="15" x14ac:dyDescent="0.25">
      <c r="A71" s="108" t="str">
        <f>IF(D71="","",SUM($H$1:H71))</f>
        <v/>
      </c>
      <c r="B71" s="102"/>
      <c r="C71" s="139"/>
      <c r="D71" s="104"/>
      <c r="E71" s="116"/>
      <c r="F71" s="117"/>
      <c r="G71" s="120">
        <f t="shared" si="4"/>
        <v>0</v>
      </c>
      <c r="H71" s="111" t="str">
        <f t="shared" si="5"/>
        <v/>
      </c>
    </row>
    <row r="72" spans="1:8" s="93" customFormat="1" ht="15" x14ac:dyDescent="0.25">
      <c r="A72" s="108">
        <f>IF(D72="","",SUM($H$1:H72))</f>
        <v>17</v>
      </c>
      <c r="B72" s="102">
        <v>3.3</v>
      </c>
      <c r="C72" s="134" t="s">
        <v>161</v>
      </c>
      <c r="D72" s="104" t="s">
        <v>146</v>
      </c>
      <c r="E72" s="135">
        <v>1</v>
      </c>
      <c r="F72" s="117"/>
      <c r="G72" s="120">
        <f t="shared" si="4"/>
        <v>0</v>
      </c>
      <c r="H72" s="111">
        <f t="shared" si="5"/>
        <v>1</v>
      </c>
    </row>
    <row r="73" spans="1:8" s="93" customFormat="1" ht="15" x14ac:dyDescent="0.25">
      <c r="A73" s="108" t="str">
        <f>IF(D73="","",SUM($H$1:H73))</f>
        <v/>
      </c>
      <c r="B73" s="102"/>
      <c r="C73" s="119"/>
      <c r="D73" s="104"/>
      <c r="E73" s="116"/>
      <c r="F73" s="117"/>
      <c r="G73" s="120">
        <f t="shared" si="4"/>
        <v>0</v>
      </c>
      <c r="H73" s="111" t="str">
        <f t="shared" si="5"/>
        <v/>
      </c>
    </row>
    <row r="74" spans="1:8" s="93" customFormat="1" ht="15" x14ac:dyDescent="0.25">
      <c r="A74" s="108">
        <f>IF(D74="","",SUM($H$1:H74))</f>
        <v>18</v>
      </c>
      <c r="B74" s="102">
        <v>3.4</v>
      </c>
      <c r="C74" s="134" t="s">
        <v>162</v>
      </c>
      <c r="D74" s="104" t="s">
        <v>73</v>
      </c>
      <c r="E74" s="137">
        <v>60</v>
      </c>
      <c r="F74" s="117"/>
      <c r="G74" s="120">
        <f t="shared" si="4"/>
        <v>0</v>
      </c>
      <c r="H74" s="111">
        <f t="shared" si="5"/>
        <v>1</v>
      </c>
    </row>
    <row r="75" spans="1:8" s="93" customFormat="1" ht="15" x14ac:dyDescent="0.25">
      <c r="A75" s="108" t="str">
        <f>IF(D75="","",SUM($H$1:H75))</f>
        <v/>
      </c>
      <c r="B75" s="102"/>
      <c r="C75" s="119"/>
      <c r="D75" s="104"/>
      <c r="E75" s="116"/>
      <c r="F75" s="117"/>
      <c r="G75" s="120">
        <f t="shared" si="4"/>
        <v>0</v>
      </c>
      <c r="H75" s="111" t="str">
        <f t="shared" si="5"/>
        <v/>
      </c>
    </row>
    <row r="76" spans="1:8" s="93" customFormat="1" ht="15" x14ac:dyDescent="0.25">
      <c r="A76" s="108" t="str">
        <f>IF(D76="","",SUM($H$1:H76))</f>
        <v/>
      </c>
      <c r="B76" s="102">
        <v>3.5</v>
      </c>
      <c r="C76" s="134" t="s">
        <v>163</v>
      </c>
      <c r="D76" s="104"/>
      <c r="E76" s="135"/>
      <c r="F76" s="117"/>
      <c r="G76" s="120"/>
      <c r="H76" s="111"/>
    </row>
    <row r="77" spans="1:8" s="93" customFormat="1" ht="15" x14ac:dyDescent="0.25">
      <c r="A77" s="108" t="str">
        <f>IF(D77="","",SUM($H$1:H77))</f>
        <v/>
      </c>
      <c r="B77" s="102"/>
      <c r="C77" s="134"/>
      <c r="D77" s="104"/>
      <c r="E77" s="135"/>
      <c r="F77" s="117"/>
      <c r="G77" s="120"/>
      <c r="H77" s="111" t="str">
        <f t="shared" ref="H77:H99" si="6">IF(D77="","",1)</f>
        <v/>
      </c>
    </row>
    <row r="78" spans="1:8" s="93" customFormat="1" ht="15" x14ac:dyDescent="0.25">
      <c r="A78" s="108">
        <f>IF(D78="","",SUM($H$1:H78))</f>
        <v>19</v>
      </c>
      <c r="B78" s="102"/>
      <c r="C78" s="143" t="s">
        <v>164</v>
      </c>
      <c r="D78" s="104" t="s">
        <v>146</v>
      </c>
      <c r="E78" s="135">
        <v>1</v>
      </c>
      <c r="F78" s="117"/>
      <c r="G78" s="120">
        <f>E78*F78</f>
        <v>0</v>
      </c>
      <c r="H78" s="111">
        <f t="shared" si="6"/>
        <v>1</v>
      </c>
    </row>
    <row r="79" spans="1:8" s="93" customFormat="1" ht="15" x14ac:dyDescent="0.25">
      <c r="A79" s="108" t="str">
        <f>IF(D79="","",SUM($H$1:H79))</f>
        <v/>
      </c>
      <c r="B79" s="102"/>
      <c r="C79" s="144"/>
      <c r="D79" s="104"/>
      <c r="E79" s="135"/>
      <c r="F79" s="117"/>
      <c r="G79" s="120"/>
      <c r="H79" s="111" t="str">
        <f t="shared" si="6"/>
        <v/>
      </c>
    </row>
    <row r="80" spans="1:8" s="93" customFormat="1" ht="15" x14ac:dyDescent="0.25">
      <c r="A80" s="108">
        <f>IF(D80="","",SUM($H$1:H80))</f>
        <v>20</v>
      </c>
      <c r="B80" s="102"/>
      <c r="C80" s="143" t="s">
        <v>165</v>
      </c>
      <c r="D80" s="104" t="s">
        <v>146</v>
      </c>
      <c r="E80" s="135">
        <v>1</v>
      </c>
      <c r="F80" s="117"/>
      <c r="G80" s="120">
        <f>E80*F80</f>
        <v>0</v>
      </c>
      <c r="H80" s="111">
        <f>IF(D80="","",1)</f>
        <v>1</v>
      </c>
    </row>
    <row r="81" spans="1:8" s="93" customFormat="1" ht="15" x14ac:dyDescent="0.25">
      <c r="A81" s="108" t="str">
        <f>IF(D81="","",SUM($H$1:H81))</f>
        <v/>
      </c>
      <c r="B81" s="102"/>
      <c r="C81" s="144"/>
      <c r="D81" s="104"/>
      <c r="E81" s="135"/>
      <c r="F81" s="117"/>
      <c r="G81" s="120"/>
      <c r="H81" s="111" t="str">
        <f t="shared" si="6"/>
        <v/>
      </c>
    </row>
    <row r="82" spans="1:8" s="93" customFormat="1" ht="15" x14ac:dyDescent="0.25">
      <c r="A82" s="108">
        <f>IF(D82="","",SUM($H$1:H82))</f>
        <v>21</v>
      </c>
      <c r="B82" s="102"/>
      <c r="C82" s="143" t="s">
        <v>166</v>
      </c>
      <c r="D82" s="104" t="s">
        <v>146</v>
      </c>
      <c r="E82" s="135">
        <v>1</v>
      </c>
      <c r="F82" s="117"/>
      <c r="G82" s="120">
        <f>E82*F82</f>
        <v>0</v>
      </c>
      <c r="H82" s="111">
        <f>IF(D82="","",1)</f>
        <v>1</v>
      </c>
    </row>
    <row r="83" spans="1:8" s="93" customFormat="1" ht="15" x14ac:dyDescent="0.25">
      <c r="A83" s="108" t="str">
        <f>IF(D83="","",SUM($H$1:H83))</f>
        <v/>
      </c>
      <c r="B83" s="102"/>
      <c r="C83" s="145"/>
      <c r="D83" s="104"/>
      <c r="E83" s="135"/>
      <c r="F83" s="117"/>
      <c r="G83" s="120"/>
      <c r="H83" s="111" t="str">
        <f t="shared" si="6"/>
        <v/>
      </c>
    </row>
    <row r="84" spans="1:8" s="93" customFormat="1" ht="15" x14ac:dyDescent="0.25">
      <c r="A84" s="108">
        <f>IF(D84="","",SUM($H$1:H84))</f>
        <v>22</v>
      </c>
      <c r="B84" s="102"/>
      <c r="C84" s="143" t="s">
        <v>167</v>
      </c>
      <c r="D84" s="104" t="s">
        <v>146</v>
      </c>
      <c r="E84" s="135">
        <v>1</v>
      </c>
      <c r="F84" s="117"/>
      <c r="G84" s="120">
        <f>E84*F84</f>
        <v>0</v>
      </c>
      <c r="H84" s="111">
        <f>IF(D84="","",1)</f>
        <v>1</v>
      </c>
    </row>
    <row r="85" spans="1:8" s="93" customFormat="1" ht="15" x14ac:dyDescent="0.25">
      <c r="A85" s="108" t="str">
        <f>IF(D85="","",SUM($H$1:H85))</f>
        <v/>
      </c>
      <c r="B85" s="102"/>
      <c r="C85" s="144"/>
      <c r="D85" s="104"/>
      <c r="E85" s="135"/>
      <c r="F85" s="117"/>
      <c r="G85" s="120"/>
      <c r="H85" s="111" t="str">
        <f t="shared" si="6"/>
        <v/>
      </c>
    </row>
    <row r="86" spans="1:8" s="93" customFormat="1" ht="30" x14ac:dyDescent="0.25">
      <c r="A86" s="108">
        <f>IF(D86="","",SUM($H$1:H86))</f>
        <v>23</v>
      </c>
      <c r="B86" s="102"/>
      <c r="C86" s="143" t="s">
        <v>168</v>
      </c>
      <c r="D86" s="104" t="s">
        <v>146</v>
      </c>
      <c r="E86" s="135">
        <v>1</v>
      </c>
      <c r="F86" s="117"/>
      <c r="G86" s="120">
        <f>E86*F86</f>
        <v>0</v>
      </c>
      <c r="H86" s="111">
        <f>IF(D86="","",1)</f>
        <v>1</v>
      </c>
    </row>
    <row r="87" spans="1:8" s="93" customFormat="1" ht="15" x14ac:dyDescent="0.25">
      <c r="A87" s="108" t="str">
        <f>IF(D87="","",SUM($H$1:H87))</f>
        <v/>
      </c>
      <c r="B87" s="102"/>
      <c r="C87" s="144"/>
      <c r="D87" s="104"/>
      <c r="E87" s="135"/>
      <c r="F87" s="117"/>
      <c r="G87" s="120"/>
      <c r="H87" s="111" t="str">
        <f t="shared" si="6"/>
        <v/>
      </c>
    </row>
    <row r="88" spans="1:8" s="93" customFormat="1" ht="15" x14ac:dyDescent="0.25">
      <c r="A88" s="108">
        <f>IF(D88="","",SUM($H$1:H88))</f>
        <v>24</v>
      </c>
      <c r="B88" s="102"/>
      <c r="C88" s="143" t="s">
        <v>169</v>
      </c>
      <c r="D88" s="104" t="s">
        <v>146</v>
      </c>
      <c r="E88" s="135">
        <v>1</v>
      </c>
      <c r="F88" s="117"/>
      <c r="G88" s="120">
        <f>E88*F88</f>
        <v>0</v>
      </c>
      <c r="H88" s="111">
        <f>IF(D88="","",1)</f>
        <v>1</v>
      </c>
    </row>
    <row r="89" spans="1:8" s="93" customFormat="1" ht="15" x14ac:dyDescent="0.25">
      <c r="A89" s="108" t="str">
        <f>IF(D89="","",SUM($H$1:H89))</f>
        <v/>
      </c>
      <c r="B89" s="102"/>
      <c r="C89" s="144"/>
      <c r="D89" s="104"/>
      <c r="E89" s="135"/>
      <c r="F89" s="117"/>
      <c r="G89" s="120"/>
      <c r="H89" s="111" t="str">
        <f t="shared" si="6"/>
        <v/>
      </c>
    </row>
    <row r="90" spans="1:8" s="93" customFormat="1" ht="15" x14ac:dyDescent="0.25">
      <c r="A90" s="108">
        <f>IF(D90="","",SUM($H$1:H90))</f>
        <v>25</v>
      </c>
      <c r="B90" s="102"/>
      <c r="C90" s="143" t="s">
        <v>170</v>
      </c>
      <c r="D90" s="104" t="s">
        <v>146</v>
      </c>
      <c r="E90" s="135">
        <v>1</v>
      </c>
      <c r="F90" s="117"/>
      <c r="G90" s="120">
        <f>E90*F90</f>
        <v>0</v>
      </c>
      <c r="H90" s="111">
        <f>IF(D90="","",1)</f>
        <v>1</v>
      </c>
    </row>
    <row r="91" spans="1:8" s="93" customFormat="1" ht="15" x14ac:dyDescent="0.25">
      <c r="A91" s="108" t="str">
        <f>IF(D91="","",SUM($H$1:H91))</f>
        <v/>
      </c>
      <c r="B91" s="102"/>
      <c r="C91" s="144"/>
      <c r="D91" s="104"/>
      <c r="E91" s="135"/>
      <c r="F91" s="117"/>
      <c r="G91" s="120"/>
      <c r="H91" s="111" t="str">
        <f t="shared" si="6"/>
        <v/>
      </c>
    </row>
    <row r="92" spans="1:8" s="93" customFormat="1" ht="15" x14ac:dyDescent="0.25">
      <c r="A92" s="108">
        <f>IF(D92="","",SUM($H$1:H92))</f>
        <v>26</v>
      </c>
      <c r="B92" s="102"/>
      <c r="C92" s="144" t="s">
        <v>171</v>
      </c>
      <c r="D92" s="104" t="s">
        <v>146</v>
      </c>
      <c r="E92" s="135">
        <v>1</v>
      </c>
      <c r="F92" s="117"/>
      <c r="G92" s="120">
        <f>E92*F92</f>
        <v>0</v>
      </c>
      <c r="H92" s="111">
        <f>IF(D92="","",1)</f>
        <v>1</v>
      </c>
    </row>
    <row r="93" spans="1:8" s="93" customFormat="1" ht="15" x14ac:dyDescent="0.25">
      <c r="A93" s="108" t="str">
        <f>IF(D93="","",SUM($H$1:H93))</f>
        <v/>
      </c>
      <c r="B93" s="102"/>
      <c r="C93" s="144"/>
      <c r="D93" s="104"/>
      <c r="E93" s="135"/>
      <c r="F93" s="117"/>
      <c r="G93" s="120"/>
      <c r="H93" s="111" t="str">
        <f t="shared" si="6"/>
        <v/>
      </c>
    </row>
    <row r="94" spans="1:8" s="93" customFormat="1" ht="15" x14ac:dyDescent="0.25">
      <c r="A94" s="108">
        <f>IF(D94="","",SUM($H$1:H94))</f>
        <v>27</v>
      </c>
      <c r="B94" s="102"/>
      <c r="C94" s="143" t="s">
        <v>172</v>
      </c>
      <c r="D94" s="104" t="s">
        <v>146</v>
      </c>
      <c r="E94" s="135">
        <v>1</v>
      </c>
      <c r="F94" s="117"/>
      <c r="G94" s="120">
        <f>E94*F94</f>
        <v>0</v>
      </c>
      <c r="H94" s="111">
        <f>IF(D94="","",1)</f>
        <v>1</v>
      </c>
    </row>
    <row r="95" spans="1:8" s="93" customFormat="1" ht="15" x14ac:dyDescent="0.25">
      <c r="A95" s="108" t="str">
        <f>IF(D95="","",SUM($H$1:H95))</f>
        <v/>
      </c>
      <c r="B95" s="102"/>
      <c r="C95" s="131"/>
      <c r="D95" s="104"/>
      <c r="E95" s="116"/>
      <c r="F95" s="117"/>
      <c r="G95" s="107"/>
      <c r="H95" s="111" t="str">
        <f t="shared" si="6"/>
        <v/>
      </c>
    </row>
    <row r="96" spans="1:8" s="93" customFormat="1" ht="15.75" thickBot="1" x14ac:dyDescent="0.3">
      <c r="A96" s="108" t="str">
        <f>IF(D96="","",SUM($H$1:H96))</f>
        <v/>
      </c>
      <c r="B96" s="102"/>
      <c r="C96" s="309" t="s">
        <v>173</v>
      </c>
      <c r="D96" s="310"/>
      <c r="E96" s="310"/>
      <c r="F96" s="311"/>
      <c r="G96" s="132">
        <f>SUM(G60:G95)</f>
        <v>0</v>
      </c>
      <c r="H96" s="111" t="str">
        <f t="shared" si="6"/>
        <v/>
      </c>
    </row>
    <row r="97" spans="1:8" s="93" customFormat="1" ht="15.75" thickTop="1" x14ac:dyDescent="0.25">
      <c r="A97" s="108" t="str">
        <f>IF(D97="","",SUM($H$1:H97))</f>
        <v/>
      </c>
      <c r="B97" s="102"/>
      <c r="C97" s="116"/>
      <c r="D97" s="116"/>
      <c r="E97" s="116"/>
      <c r="F97" s="116"/>
      <c r="G97" s="141"/>
      <c r="H97" s="111" t="str">
        <f t="shared" si="6"/>
        <v/>
      </c>
    </row>
    <row r="98" spans="1:8" s="93" customFormat="1" ht="15" x14ac:dyDescent="0.25">
      <c r="A98" s="108" t="str">
        <f>IF(D98="","",SUM($H$1:H98))</f>
        <v/>
      </c>
      <c r="B98" s="102"/>
      <c r="C98" s="115" t="s">
        <v>174</v>
      </c>
      <c r="D98" s="104"/>
      <c r="E98" s="116"/>
      <c r="F98" s="117"/>
      <c r="G98" s="120">
        <f>E98*F98</f>
        <v>0</v>
      </c>
      <c r="H98" s="111" t="str">
        <f t="shared" si="6"/>
        <v/>
      </c>
    </row>
    <row r="99" spans="1:8" s="93" customFormat="1" ht="15" x14ac:dyDescent="0.25">
      <c r="A99" s="108" t="str">
        <f>IF(D99="","",SUM($H$1:H99))</f>
        <v/>
      </c>
      <c r="B99" s="102"/>
      <c r="C99" s="146"/>
      <c r="D99" s="104"/>
      <c r="E99" s="116"/>
      <c r="F99" s="117"/>
      <c r="G99" s="120">
        <f>E99*F99</f>
        <v>0</v>
      </c>
      <c r="H99" s="111" t="str">
        <f t="shared" si="6"/>
        <v/>
      </c>
    </row>
    <row r="100" spans="1:8" s="149" customFormat="1" ht="28.5" x14ac:dyDescent="0.2">
      <c r="A100" s="123"/>
      <c r="B100" s="147">
        <v>4</v>
      </c>
      <c r="C100" s="113" t="s">
        <v>175</v>
      </c>
      <c r="D100" s="125"/>
      <c r="E100" s="126"/>
      <c r="F100" s="127"/>
      <c r="G100" s="128"/>
      <c r="H100" s="148"/>
    </row>
    <row r="101" spans="1:8" s="93" customFormat="1" ht="15" x14ac:dyDescent="0.25">
      <c r="A101" s="108"/>
      <c r="B101" s="102"/>
      <c r="C101" s="134"/>
      <c r="D101" s="104"/>
      <c r="E101" s="116"/>
      <c r="F101" s="117"/>
      <c r="G101" s="120"/>
      <c r="H101" s="111"/>
    </row>
    <row r="102" spans="1:8" s="93" customFormat="1" ht="15" x14ac:dyDescent="0.25">
      <c r="A102" s="108"/>
      <c r="B102" s="102">
        <v>4.2</v>
      </c>
      <c r="C102" s="134" t="s">
        <v>176</v>
      </c>
      <c r="D102" s="104"/>
      <c r="E102" s="116"/>
      <c r="F102" s="117"/>
      <c r="G102" s="120"/>
      <c r="H102" s="111"/>
    </row>
    <row r="103" spans="1:8" s="93" customFormat="1" ht="15" x14ac:dyDescent="0.25">
      <c r="A103" s="108"/>
      <c r="B103" s="102"/>
      <c r="C103" s="134"/>
      <c r="D103" s="104"/>
      <c r="E103" s="116"/>
      <c r="F103" s="117"/>
      <c r="G103" s="120"/>
      <c r="H103" s="111"/>
    </row>
    <row r="104" spans="1:8" s="93" customFormat="1" ht="15" x14ac:dyDescent="0.25">
      <c r="A104" s="108">
        <f>IF(D104="","",SUM($H$1:H104))</f>
        <v>28</v>
      </c>
      <c r="B104" s="102" t="s">
        <v>177</v>
      </c>
      <c r="C104" s="134" t="s">
        <v>178</v>
      </c>
      <c r="D104" s="104" t="s">
        <v>179</v>
      </c>
      <c r="E104" s="137">
        <v>35</v>
      </c>
      <c r="F104" s="106"/>
      <c r="G104" s="120">
        <f t="shared" ref="G104:G111" si="7">E104*F104</f>
        <v>0</v>
      </c>
      <c r="H104" s="111">
        <f t="shared" ref="H104:H111" si="8">IF(D104="","",1)</f>
        <v>1</v>
      </c>
    </row>
    <row r="105" spans="1:8" s="93" customFormat="1" ht="15" x14ac:dyDescent="0.25">
      <c r="A105" s="108"/>
      <c r="B105" s="102"/>
      <c r="C105" s="134"/>
      <c r="D105" s="104"/>
      <c r="E105" s="116"/>
      <c r="F105" s="117"/>
      <c r="G105" s="120"/>
      <c r="H105" s="111"/>
    </row>
    <row r="106" spans="1:8" s="93" customFormat="1" ht="15" x14ac:dyDescent="0.25">
      <c r="A106" s="108">
        <f>IF(D106="","",SUM($H$1:H106))</f>
        <v>29</v>
      </c>
      <c r="B106" s="102"/>
      <c r="C106" s="150" t="s">
        <v>180</v>
      </c>
      <c r="D106" s="104" t="s">
        <v>73</v>
      </c>
      <c r="E106" s="137">
        <v>26</v>
      </c>
      <c r="F106" s="117"/>
      <c r="G106" s="120">
        <f>E106*F106</f>
        <v>0</v>
      </c>
      <c r="H106" s="111">
        <f>IF(D106="","",1)</f>
        <v>1</v>
      </c>
    </row>
    <row r="107" spans="1:8" s="93" customFormat="1" ht="15" x14ac:dyDescent="0.25">
      <c r="A107" s="108" t="str">
        <f>IF(D107="","",SUM($H$1:H107))</f>
        <v/>
      </c>
      <c r="B107" s="102"/>
      <c r="C107" s="151"/>
      <c r="D107" s="104"/>
      <c r="E107" s="137"/>
      <c r="F107" s="106"/>
      <c r="G107" s="120">
        <f t="shared" si="7"/>
        <v>0</v>
      </c>
      <c r="H107" s="111" t="str">
        <f t="shared" si="8"/>
        <v/>
      </c>
    </row>
    <row r="108" spans="1:8" s="93" customFormat="1" ht="30" x14ac:dyDescent="0.25">
      <c r="A108" s="108">
        <f>IF(D108="","",SUM($H$1:H108))</f>
        <v>30</v>
      </c>
      <c r="B108" s="102"/>
      <c r="C108" s="150" t="s">
        <v>181</v>
      </c>
      <c r="D108" s="104" t="s">
        <v>146</v>
      </c>
      <c r="E108" s="116">
        <v>1</v>
      </c>
      <c r="F108" s="117"/>
      <c r="G108" s="120">
        <f t="shared" si="7"/>
        <v>0</v>
      </c>
      <c r="H108" s="111">
        <f t="shared" si="8"/>
        <v>1</v>
      </c>
    </row>
    <row r="109" spans="1:8" s="93" customFormat="1" ht="15" x14ac:dyDescent="0.25">
      <c r="A109" s="108" t="str">
        <f>IF(D109="","",SUM($H$1:H109))</f>
        <v/>
      </c>
      <c r="B109" s="102"/>
      <c r="C109" s="134"/>
      <c r="D109" s="104"/>
      <c r="E109" s="135"/>
      <c r="F109" s="117"/>
      <c r="G109" s="120"/>
      <c r="H109" s="111" t="str">
        <f t="shared" si="8"/>
        <v/>
      </c>
    </row>
    <row r="110" spans="1:8" s="93" customFormat="1" ht="15.75" thickBot="1" x14ac:dyDescent="0.3">
      <c r="A110" s="108" t="str">
        <f>IF(D110="","",SUM($H$1:H110))</f>
        <v/>
      </c>
      <c r="B110" s="102"/>
      <c r="C110" s="122"/>
      <c r="D110" s="104"/>
      <c r="E110" s="137"/>
      <c r="F110" s="152">
        <f>SUM(G100:G109)</f>
        <v>0</v>
      </c>
      <c r="G110" s="120">
        <f>E110*F110</f>
        <v>0</v>
      </c>
      <c r="H110" s="111" t="str">
        <f t="shared" si="8"/>
        <v/>
      </c>
    </row>
    <row r="111" spans="1:8" s="93" customFormat="1" ht="15.75" thickTop="1" x14ac:dyDescent="0.25">
      <c r="A111" s="108" t="str">
        <f>IF(D111="","",SUM($H$1:H111))</f>
        <v/>
      </c>
      <c r="B111" s="102"/>
      <c r="C111" s="146"/>
      <c r="D111" s="104"/>
      <c r="E111" s="116"/>
      <c r="F111" s="117"/>
      <c r="G111" s="120">
        <f t="shared" si="7"/>
        <v>0</v>
      </c>
      <c r="H111" s="111" t="str">
        <f t="shared" si="8"/>
        <v/>
      </c>
    </row>
    <row r="112" spans="1:8" s="93" customFormat="1" ht="15" x14ac:dyDescent="0.25">
      <c r="A112" s="108"/>
      <c r="B112" s="102">
        <v>5</v>
      </c>
      <c r="C112" s="118" t="s">
        <v>182</v>
      </c>
      <c r="D112" s="104"/>
      <c r="E112" s="116"/>
      <c r="F112" s="117"/>
      <c r="G112" s="120"/>
      <c r="H112" s="111"/>
    </row>
    <row r="113" spans="1:8" s="93" customFormat="1" ht="15" x14ac:dyDescent="0.25">
      <c r="A113" s="108" t="str">
        <f>IF(D113="","",SUM($H$1:H113))</f>
        <v/>
      </c>
      <c r="B113" s="102"/>
      <c r="C113" s="151"/>
      <c r="D113" s="104"/>
      <c r="E113" s="137"/>
      <c r="F113" s="106"/>
      <c r="G113" s="120">
        <f>E113*F113</f>
        <v>0</v>
      </c>
      <c r="H113" s="111" t="str">
        <f>IF(D113="","",1)</f>
        <v/>
      </c>
    </row>
    <row r="114" spans="1:8" s="93" customFormat="1" ht="15" x14ac:dyDescent="0.25">
      <c r="A114" s="108"/>
      <c r="B114" s="102">
        <v>5.0999999999999996</v>
      </c>
      <c r="C114" s="134" t="s">
        <v>183</v>
      </c>
      <c r="D114" s="104"/>
      <c r="E114" s="116"/>
      <c r="F114" s="117"/>
      <c r="G114" s="120"/>
      <c r="H114" s="111"/>
    </row>
    <row r="115" spans="1:8" s="93" customFormat="1" ht="15" x14ac:dyDescent="0.25">
      <c r="A115" s="108"/>
      <c r="B115" s="102"/>
      <c r="C115" s="134"/>
      <c r="D115" s="104"/>
      <c r="E115" s="116"/>
      <c r="F115" s="117"/>
      <c r="G115" s="120"/>
      <c r="H115" s="111"/>
    </row>
    <row r="116" spans="1:8" s="93" customFormat="1" ht="15" x14ac:dyDescent="0.25">
      <c r="A116" s="108">
        <f>IF(D116="","",SUM($H$1:H116))</f>
        <v>31</v>
      </c>
      <c r="B116" s="102"/>
      <c r="C116" s="151" t="s">
        <v>184</v>
      </c>
      <c r="D116" s="104" t="s">
        <v>44</v>
      </c>
      <c r="E116" s="137">
        <v>20</v>
      </c>
      <c r="F116" s="117"/>
      <c r="G116" s="120">
        <f>E116*F116</f>
        <v>0</v>
      </c>
      <c r="H116" s="111">
        <f>IF(D116="","",1)</f>
        <v>1</v>
      </c>
    </row>
    <row r="117" spans="1:8" s="93" customFormat="1" ht="15" x14ac:dyDescent="0.25">
      <c r="A117" s="108"/>
      <c r="B117" s="102"/>
      <c r="C117" s="151"/>
      <c r="D117" s="104"/>
      <c r="E117" s="137"/>
      <c r="F117" s="117"/>
      <c r="G117" s="120"/>
      <c r="H117" s="111"/>
    </row>
    <row r="118" spans="1:8" s="93" customFormat="1" ht="15" x14ac:dyDescent="0.25">
      <c r="A118" s="108" t="str">
        <f>IF(D118="","",SUM($H$1:H118))</f>
        <v/>
      </c>
      <c r="B118" s="102"/>
      <c r="C118" s="136" t="s">
        <v>185</v>
      </c>
      <c r="D118" s="104"/>
      <c r="E118" s="116"/>
      <c r="F118" s="117"/>
      <c r="G118" s="120">
        <f>E118*F118</f>
        <v>0</v>
      </c>
      <c r="H118" s="111" t="str">
        <f>IF(D118="","",1)</f>
        <v/>
      </c>
    </row>
    <row r="119" spans="1:8" s="93" customFormat="1" ht="60" x14ac:dyDescent="0.25">
      <c r="A119" s="108">
        <f>IF(D119="","",SUM($H$1:H119))</f>
        <v>32</v>
      </c>
      <c r="B119" s="102"/>
      <c r="C119" s="151" t="s">
        <v>186</v>
      </c>
      <c r="D119" s="104" t="s">
        <v>44</v>
      </c>
      <c r="E119" s="137">
        <v>37</v>
      </c>
      <c r="F119" s="106"/>
      <c r="G119" s="120">
        <f>E119*F119</f>
        <v>0</v>
      </c>
      <c r="H119" s="111">
        <f>IF(D119="","",1)</f>
        <v>1</v>
      </c>
    </row>
    <row r="120" spans="1:8" s="93" customFormat="1" ht="15" x14ac:dyDescent="0.25">
      <c r="A120" s="108"/>
      <c r="B120" s="102"/>
      <c r="C120" s="151"/>
      <c r="D120" s="104"/>
      <c r="E120" s="137"/>
      <c r="F120" s="106"/>
      <c r="G120" s="120"/>
      <c r="H120" s="111"/>
    </row>
    <row r="121" spans="1:8" s="93" customFormat="1" ht="15" x14ac:dyDescent="0.25">
      <c r="A121" s="108" t="str">
        <f>IF(D121="","",SUM($H$1:H121))</f>
        <v/>
      </c>
      <c r="B121" s="102">
        <v>5.2</v>
      </c>
      <c r="C121" s="134" t="s">
        <v>187</v>
      </c>
      <c r="D121" s="104"/>
      <c r="E121" s="116"/>
      <c r="F121" s="117"/>
      <c r="G121" s="120">
        <f>E121*F121</f>
        <v>0</v>
      </c>
      <c r="H121" s="111" t="str">
        <f>IF(D121="","",1)</f>
        <v/>
      </c>
    </row>
    <row r="122" spans="1:8" s="93" customFormat="1" ht="15" x14ac:dyDescent="0.25">
      <c r="A122" s="108"/>
      <c r="B122" s="102"/>
      <c r="C122" s="134"/>
      <c r="D122" s="104"/>
      <c r="E122" s="116"/>
      <c r="F122" s="117"/>
      <c r="G122" s="120"/>
      <c r="H122" s="111"/>
    </row>
    <row r="123" spans="1:8" s="93" customFormat="1" ht="30" x14ac:dyDescent="0.25">
      <c r="A123" s="108">
        <f>IF(D123="","",SUM($H$1:H123))</f>
        <v>33</v>
      </c>
      <c r="B123" s="102"/>
      <c r="C123" s="151" t="s">
        <v>188</v>
      </c>
      <c r="D123" s="104" t="s">
        <v>146</v>
      </c>
      <c r="E123" s="135">
        <v>1</v>
      </c>
      <c r="F123" s="106"/>
      <c r="G123" s="120">
        <f>E123*F123</f>
        <v>0</v>
      </c>
      <c r="H123" s="111">
        <f t="shared" ref="H123:H131" si="9">IF(D123="","",1)</f>
        <v>1</v>
      </c>
    </row>
    <row r="124" spans="1:8" s="93" customFormat="1" ht="15" x14ac:dyDescent="0.25">
      <c r="A124" s="108" t="str">
        <f>IF(D124="","",SUM($H$1:H124))</f>
        <v/>
      </c>
      <c r="B124" s="102"/>
      <c r="C124" s="151"/>
      <c r="D124" s="104"/>
      <c r="E124" s="135"/>
      <c r="F124" s="106"/>
      <c r="G124" s="322"/>
      <c r="H124" s="111" t="str">
        <f t="shared" si="9"/>
        <v/>
      </c>
    </row>
    <row r="125" spans="1:8" s="93" customFormat="1" ht="15" x14ac:dyDescent="0.25">
      <c r="A125" s="108">
        <f>IF(D125="","",SUM($H$1:H125))</f>
        <v>34</v>
      </c>
      <c r="B125" s="102">
        <v>5.5</v>
      </c>
      <c r="C125" s="134" t="s">
        <v>273</v>
      </c>
      <c r="D125" s="104" t="s">
        <v>146</v>
      </c>
      <c r="E125" s="135">
        <v>1</v>
      </c>
      <c r="F125" s="106"/>
      <c r="G125" s="120">
        <f>E125*F125</f>
        <v>0</v>
      </c>
      <c r="H125" s="111">
        <f t="shared" si="9"/>
        <v>1</v>
      </c>
    </row>
    <row r="126" spans="1:8" s="93" customFormat="1" ht="15" x14ac:dyDescent="0.25">
      <c r="A126" s="108" t="str">
        <f>IF(D126="","",SUM($H$1:H126))</f>
        <v/>
      </c>
      <c r="B126" s="102"/>
      <c r="C126" s="134"/>
      <c r="D126" s="104"/>
      <c r="E126" s="135"/>
      <c r="F126" s="117"/>
      <c r="G126" s="120"/>
      <c r="H126" s="111" t="str">
        <f t="shared" si="9"/>
        <v/>
      </c>
    </row>
    <row r="127" spans="1:8" s="93" customFormat="1" ht="15.75" thickBot="1" x14ac:dyDescent="0.3">
      <c r="A127" s="108" t="str">
        <f>IF(D127="","",SUM($H$1:H127))</f>
        <v/>
      </c>
      <c r="B127" s="102"/>
      <c r="C127" s="122"/>
      <c r="D127" s="104"/>
      <c r="E127" s="137"/>
      <c r="F127" s="152">
        <f>SUM(G112:G126)</f>
        <v>0</v>
      </c>
      <c r="G127" s="120">
        <f>E127*F127</f>
        <v>0</v>
      </c>
      <c r="H127" s="111" t="str">
        <f t="shared" si="9"/>
        <v/>
      </c>
    </row>
    <row r="128" spans="1:8" s="93" customFormat="1" ht="15.75" thickTop="1" x14ac:dyDescent="0.25">
      <c r="A128" s="108" t="str">
        <f>IF(D128="","",SUM($H$1:H128))</f>
        <v/>
      </c>
      <c r="B128" s="102"/>
      <c r="C128" s="153"/>
      <c r="D128" s="104"/>
      <c r="E128" s="116"/>
      <c r="F128" s="117"/>
      <c r="G128" s="120">
        <f>F128*E128</f>
        <v>0</v>
      </c>
      <c r="H128" s="111" t="str">
        <f t="shared" si="9"/>
        <v/>
      </c>
    </row>
    <row r="129" spans="1:8" s="93" customFormat="1" ht="15.75" customHeight="1" thickBot="1" x14ac:dyDescent="0.3">
      <c r="A129" s="108" t="str">
        <f>IF(D129="","",SUM($H$1:H129))</f>
        <v/>
      </c>
      <c r="B129" s="102"/>
      <c r="C129" s="309" t="s">
        <v>189</v>
      </c>
      <c r="D129" s="310"/>
      <c r="E129" s="310"/>
      <c r="F129" s="311"/>
      <c r="G129" s="132">
        <f>SUM(G98:G128)</f>
        <v>0</v>
      </c>
      <c r="H129" s="111" t="str">
        <f t="shared" si="9"/>
        <v/>
      </c>
    </row>
    <row r="130" spans="1:8" s="93" customFormat="1" ht="15.75" thickTop="1" x14ac:dyDescent="0.25">
      <c r="A130" s="108"/>
      <c r="B130" s="102"/>
      <c r="C130" s="134"/>
      <c r="D130" s="104"/>
      <c r="E130" s="116"/>
      <c r="F130" s="117"/>
      <c r="G130" s="120"/>
      <c r="H130" s="111"/>
    </row>
    <row r="131" spans="1:8" s="93" customFormat="1" ht="15" x14ac:dyDescent="0.25">
      <c r="A131" s="108" t="str">
        <f>IF(D131="","",SUM($H$1:H131))</f>
        <v/>
      </c>
      <c r="B131" s="102"/>
      <c r="C131" s="115" t="s">
        <v>165</v>
      </c>
      <c r="D131" s="104"/>
      <c r="E131" s="116"/>
      <c r="F131" s="117"/>
      <c r="G131" s="120">
        <f>E131*F131</f>
        <v>0</v>
      </c>
      <c r="H131" s="111" t="str">
        <f t="shared" si="9"/>
        <v/>
      </c>
    </row>
    <row r="132" spans="1:8" s="93" customFormat="1" ht="15" x14ac:dyDescent="0.25">
      <c r="A132" s="108" t="str">
        <f>IF(D132="","",SUM($H$1:H132))</f>
        <v/>
      </c>
      <c r="B132" s="102"/>
      <c r="C132" s="146"/>
      <c r="D132" s="104"/>
      <c r="E132" s="116"/>
      <c r="F132" s="117"/>
      <c r="G132" s="120">
        <f>E132*F132</f>
        <v>0</v>
      </c>
      <c r="H132" s="111" t="str">
        <f>IF(D132="","",1)</f>
        <v/>
      </c>
    </row>
    <row r="133" spans="1:8" s="149" customFormat="1" ht="28.5" x14ac:dyDescent="0.2">
      <c r="A133" s="123"/>
      <c r="B133" s="147">
        <v>4</v>
      </c>
      <c r="C133" s="113" t="s">
        <v>175</v>
      </c>
      <c r="D133" s="125"/>
      <c r="E133" s="126"/>
      <c r="F133" s="127"/>
      <c r="G133" s="128"/>
      <c r="H133" s="148"/>
    </row>
    <row r="134" spans="1:8" s="149" customFormat="1" ht="15" x14ac:dyDescent="0.15">
      <c r="A134" s="123"/>
      <c r="B134" s="102"/>
      <c r="C134" s="154"/>
      <c r="D134" s="125"/>
      <c r="E134" s="126"/>
      <c r="F134" s="127"/>
      <c r="G134" s="128"/>
      <c r="H134" s="148"/>
    </row>
    <row r="135" spans="1:8" s="129" customFormat="1" ht="30" x14ac:dyDescent="0.15">
      <c r="A135" s="123">
        <f>IF(D135="","",SUM($H$1:H135))</f>
        <v>35</v>
      </c>
      <c r="B135" s="102"/>
      <c r="C135" s="155" t="s">
        <v>190</v>
      </c>
      <c r="D135" s="125" t="s">
        <v>44</v>
      </c>
      <c r="E135" s="156">
        <v>20</v>
      </c>
      <c r="F135" s="127"/>
      <c r="G135" s="128">
        <f>E135*F135</f>
        <v>0</v>
      </c>
      <c r="H135" s="157">
        <f>IF(D135="","",1)</f>
        <v>1</v>
      </c>
    </row>
    <row r="136" spans="1:8" s="129" customFormat="1" ht="15" x14ac:dyDescent="0.25">
      <c r="A136" s="108"/>
      <c r="B136" s="102"/>
      <c r="C136" s="155"/>
      <c r="D136" s="125"/>
      <c r="E136" s="156"/>
      <c r="F136" s="127"/>
      <c r="G136" s="120"/>
      <c r="H136" s="111"/>
    </row>
    <row r="137" spans="1:8" s="93" customFormat="1" ht="15" x14ac:dyDescent="0.25">
      <c r="A137" s="108" t="str">
        <f>IF(D137="","",SUM($H$1:H137))</f>
        <v/>
      </c>
      <c r="B137" s="102" t="s">
        <v>191</v>
      </c>
      <c r="C137" s="158" t="s">
        <v>192</v>
      </c>
      <c r="D137" s="104"/>
      <c r="E137" s="116"/>
      <c r="F137" s="117"/>
      <c r="G137" s="120">
        <f>E137*F137</f>
        <v>0</v>
      </c>
      <c r="H137" s="111" t="str">
        <f t="shared" ref="H137:H142" si="10">IF(D137="","",1)</f>
        <v/>
      </c>
    </row>
    <row r="138" spans="1:8" s="93" customFormat="1" ht="15" x14ac:dyDescent="0.25">
      <c r="A138" s="108" t="str">
        <f>IF(D138="","",SUM($H$1:H138))</f>
        <v/>
      </c>
      <c r="B138" s="102"/>
      <c r="C138" s="159"/>
      <c r="D138" s="104"/>
      <c r="E138" s="116"/>
      <c r="F138" s="117"/>
      <c r="G138" s="120">
        <f>E138*F138</f>
        <v>0</v>
      </c>
      <c r="H138" s="111" t="str">
        <f t="shared" si="10"/>
        <v/>
      </c>
    </row>
    <row r="139" spans="1:8" s="93" customFormat="1" ht="30" x14ac:dyDescent="0.25">
      <c r="A139" s="108">
        <f>IF(D139="","",SUM($H$1:H139))</f>
        <v>36</v>
      </c>
      <c r="B139" s="160" t="s">
        <v>193</v>
      </c>
      <c r="C139" s="161" t="s">
        <v>194</v>
      </c>
      <c r="D139" s="104" t="s">
        <v>146</v>
      </c>
      <c r="E139" s="116">
        <v>1</v>
      </c>
      <c r="F139" s="106"/>
      <c r="G139" s="120">
        <f>E139*F139</f>
        <v>0</v>
      </c>
      <c r="H139" s="111">
        <f t="shared" si="10"/>
        <v>1</v>
      </c>
    </row>
    <row r="140" spans="1:8" s="93" customFormat="1" ht="15" x14ac:dyDescent="0.25">
      <c r="A140" s="108" t="str">
        <f>IF(D140="","",SUM($H$1:H140))</f>
        <v/>
      </c>
      <c r="B140" s="102"/>
      <c r="C140" s="134"/>
      <c r="D140" s="104"/>
      <c r="E140" s="135"/>
      <c r="F140" s="117"/>
      <c r="G140" s="120"/>
      <c r="H140" s="111" t="str">
        <f t="shared" si="10"/>
        <v/>
      </c>
    </row>
    <row r="141" spans="1:8" s="93" customFormat="1" ht="15.75" thickBot="1" x14ac:dyDescent="0.3">
      <c r="A141" s="108" t="str">
        <f>IF(D141="","",SUM($H$1:H141))</f>
        <v/>
      </c>
      <c r="B141" s="102"/>
      <c r="C141" s="122"/>
      <c r="D141" s="104"/>
      <c r="E141" s="137"/>
      <c r="F141" s="152">
        <f>SUM(G133:G140)</f>
        <v>0</v>
      </c>
      <c r="G141" s="120">
        <f>E141*F141</f>
        <v>0</v>
      </c>
      <c r="H141" s="111" t="str">
        <f t="shared" si="10"/>
        <v/>
      </c>
    </row>
    <row r="142" spans="1:8" s="93" customFormat="1" ht="15.75" thickTop="1" x14ac:dyDescent="0.25">
      <c r="A142" s="108" t="str">
        <f>IF(D142="","",SUM($H$1:H142))</f>
        <v/>
      </c>
      <c r="B142" s="102"/>
      <c r="C142" s="159"/>
      <c r="D142" s="104"/>
      <c r="E142" s="116"/>
      <c r="F142" s="117"/>
      <c r="G142" s="120">
        <f>E142*F142</f>
        <v>0</v>
      </c>
      <c r="H142" s="111" t="str">
        <f t="shared" si="10"/>
        <v/>
      </c>
    </row>
    <row r="143" spans="1:8" s="93" customFormat="1" ht="15" x14ac:dyDescent="0.25">
      <c r="A143" s="108"/>
      <c r="B143" s="102">
        <v>4.2</v>
      </c>
      <c r="C143" s="134" t="s">
        <v>176</v>
      </c>
      <c r="D143" s="104"/>
      <c r="E143" s="116"/>
      <c r="F143" s="117"/>
      <c r="G143" s="120"/>
      <c r="H143" s="111"/>
    </row>
    <row r="144" spans="1:8" s="93" customFormat="1" ht="15" x14ac:dyDescent="0.25">
      <c r="A144" s="108"/>
      <c r="B144" s="102"/>
      <c r="C144" s="134"/>
      <c r="D144" s="104"/>
      <c r="E144" s="116"/>
      <c r="F144" s="117"/>
      <c r="G144" s="120"/>
      <c r="H144" s="111"/>
    </row>
    <row r="145" spans="1:8" s="93" customFormat="1" ht="15" x14ac:dyDescent="0.25">
      <c r="A145" s="108"/>
      <c r="B145" s="162" t="s">
        <v>177</v>
      </c>
      <c r="C145" s="136" t="s">
        <v>195</v>
      </c>
      <c r="D145" s="104"/>
      <c r="E145" s="116"/>
      <c r="F145" s="117"/>
      <c r="G145" s="120"/>
      <c r="H145" s="111"/>
    </row>
    <row r="146" spans="1:8" s="93" customFormat="1" ht="15" x14ac:dyDescent="0.25">
      <c r="A146" s="108"/>
      <c r="B146" s="102"/>
      <c r="C146" s="134"/>
      <c r="D146" s="104"/>
      <c r="E146" s="116"/>
      <c r="F146" s="117"/>
      <c r="G146" s="120"/>
      <c r="H146" s="111"/>
    </row>
    <row r="147" spans="1:8" s="93" customFormat="1" ht="15" x14ac:dyDescent="0.25">
      <c r="A147" s="108">
        <f>IF(D147="","",SUM($H$1:H147))</f>
        <v>37</v>
      </c>
      <c r="B147" s="102"/>
      <c r="C147" s="150" t="s">
        <v>196</v>
      </c>
      <c r="D147" s="104" t="s">
        <v>146</v>
      </c>
      <c r="E147" s="116">
        <v>1</v>
      </c>
      <c r="F147" s="106"/>
      <c r="G147" s="120">
        <f t="shared" ref="G147:G155" si="11">E147*F147</f>
        <v>0</v>
      </c>
      <c r="H147" s="111">
        <f>IF(D147="","",1)</f>
        <v>1</v>
      </c>
    </row>
    <row r="148" spans="1:8" s="93" customFormat="1" ht="15" x14ac:dyDescent="0.25">
      <c r="A148" s="108" t="str">
        <f>IF(D148="","",SUM($H$1:H148))</f>
        <v/>
      </c>
      <c r="B148" s="102"/>
      <c r="C148" s="131"/>
      <c r="D148" s="104"/>
      <c r="E148" s="116"/>
      <c r="F148" s="117"/>
      <c r="G148" s="120">
        <f t="shared" si="11"/>
        <v>0</v>
      </c>
      <c r="H148" s="111" t="str">
        <f>IF(D148="","",1)</f>
        <v/>
      </c>
    </row>
    <row r="149" spans="1:8" s="93" customFormat="1" ht="15.75" thickBot="1" x14ac:dyDescent="0.3">
      <c r="A149" s="108" t="str">
        <f>IF(D149="","",SUM($H$1:H149))</f>
        <v/>
      </c>
      <c r="B149" s="102"/>
      <c r="C149" s="131"/>
      <c r="D149" s="104"/>
      <c r="E149" s="116"/>
      <c r="F149" s="152">
        <f>SUM(G143:G148)</f>
        <v>0</v>
      </c>
      <c r="G149" s="120">
        <f t="shared" si="11"/>
        <v>0</v>
      </c>
      <c r="H149" s="111" t="str">
        <f>IF(D149="","",1)</f>
        <v/>
      </c>
    </row>
    <row r="150" spans="1:8" s="93" customFormat="1" ht="15.75" thickTop="1" x14ac:dyDescent="0.25">
      <c r="A150" s="108" t="str">
        <f>IF(D150="","",SUM($H$1:H150))</f>
        <v/>
      </c>
      <c r="B150" s="102"/>
      <c r="C150" s="159"/>
      <c r="D150" s="104"/>
      <c r="E150" s="116"/>
      <c r="F150" s="117"/>
      <c r="G150" s="120">
        <f t="shared" si="11"/>
        <v>0</v>
      </c>
      <c r="H150" s="111" t="str">
        <f>IF(D150="","",1)</f>
        <v/>
      </c>
    </row>
    <row r="151" spans="1:8" s="93" customFormat="1" ht="15" x14ac:dyDescent="0.25">
      <c r="A151" s="108"/>
      <c r="B151" s="102">
        <v>6</v>
      </c>
      <c r="C151" s="158" t="s">
        <v>197</v>
      </c>
      <c r="D151" s="104"/>
      <c r="E151" s="116"/>
      <c r="F151" s="117"/>
      <c r="G151" s="120">
        <f t="shared" si="11"/>
        <v>0</v>
      </c>
      <c r="H151" s="111"/>
    </row>
    <row r="152" spans="1:8" s="93" customFormat="1" ht="15" x14ac:dyDescent="0.25">
      <c r="A152" s="108"/>
      <c r="B152" s="102"/>
      <c r="C152" s="131"/>
      <c r="D152" s="104"/>
      <c r="E152" s="116"/>
      <c r="F152" s="117"/>
      <c r="G152" s="120">
        <f t="shared" si="11"/>
        <v>0</v>
      </c>
      <c r="H152" s="111"/>
    </row>
    <row r="153" spans="1:8" s="93" customFormat="1" ht="15" x14ac:dyDescent="0.25">
      <c r="A153" s="108"/>
      <c r="B153" s="102">
        <v>6.1</v>
      </c>
      <c r="C153" s="163" t="s">
        <v>198</v>
      </c>
      <c r="D153" s="104" t="s">
        <v>44</v>
      </c>
      <c r="E153" s="137">
        <v>3.5</v>
      </c>
      <c r="F153" s="117"/>
      <c r="G153" s="120">
        <f t="shared" si="11"/>
        <v>0</v>
      </c>
      <c r="H153" s="111">
        <f>IF(D153="","",1)</f>
        <v>1</v>
      </c>
    </row>
    <row r="154" spans="1:8" s="93" customFormat="1" ht="15" x14ac:dyDescent="0.25">
      <c r="A154" s="108"/>
      <c r="B154" s="102"/>
      <c r="C154" s="158"/>
      <c r="D154" s="104"/>
      <c r="E154" s="116"/>
      <c r="F154" s="117"/>
      <c r="G154" s="120">
        <f t="shared" si="11"/>
        <v>0</v>
      </c>
      <c r="H154" s="111"/>
    </row>
    <row r="155" spans="1:8" s="93" customFormat="1" ht="15" x14ac:dyDescent="0.25">
      <c r="A155" s="108"/>
      <c r="B155" s="102">
        <v>6.2</v>
      </c>
      <c r="C155" s="163" t="s">
        <v>199</v>
      </c>
      <c r="D155" s="104" t="s">
        <v>44</v>
      </c>
      <c r="E155" s="137">
        <v>3.5</v>
      </c>
      <c r="F155" s="117"/>
      <c r="G155" s="120">
        <f t="shared" si="11"/>
        <v>0</v>
      </c>
      <c r="H155" s="111">
        <f>IF(D155="","",1)</f>
        <v>1</v>
      </c>
    </row>
    <row r="156" spans="1:8" s="93" customFormat="1" ht="15" x14ac:dyDescent="0.25">
      <c r="A156" s="108"/>
      <c r="B156" s="102"/>
      <c r="C156" s="164"/>
      <c r="D156" s="104"/>
      <c r="E156" s="137"/>
      <c r="F156" s="117"/>
      <c r="G156" s="120"/>
      <c r="H156" s="111"/>
    </row>
    <row r="157" spans="1:8" s="93" customFormat="1" ht="15" x14ac:dyDescent="0.25">
      <c r="A157" s="108"/>
      <c r="B157" s="102">
        <v>6.3</v>
      </c>
      <c r="C157" s="158" t="s">
        <v>200</v>
      </c>
      <c r="D157" s="104"/>
      <c r="E157" s="116"/>
      <c r="F157" s="117"/>
      <c r="G157" s="120"/>
      <c r="H157" s="111"/>
    </row>
    <row r="158" spans="1:8" s="93" customFormat="1" ht="15" x14ac:dyDescent="0.25">
      <c r="A158" s="108"/>
      <c r="B158" s="102"/>
      <c r="C158" s="131"/>
      <c r="D158" s="104"/>
      <c r="E158" s="116"/>
      <c r="F158" s="117"/>
      <c r="G158" s="120"/>
      <c r="H158" s="111"/>
    </row>
    <row r="159" spans="1:8" s="93" customFormat="1" ht="15" x14ac:dyDescent="0.25">
      <c r="A159" s="108">
        <f>IF(D159="","",SUM($H$1:H159))</f>
        <v>40</v>
      </c>
      <c r="B159" s="102"/>
      <c r="C159" s="151" t="s">
        <v>201</v>
      </c>
      <c r="D159" s="104" t="s">
        <v>44</v>
      </c>
      <c r="E159" s="137">
        <v>3.5</v>
      </c>
      <c r="F159" s="117"/>
      <c r="G159" s="120">
        <f>E159*F159</f>
        <v>0</v>
      </c>
      <c r="H159" s="111">
        <f t="shared" ref="H159:H172" si="12">IF(D159="","",1)</f>
        <v>1</v>
      </c>
    </row>
    <row r="160" spans="1:8" s="93" customFormat="1" ht="15" x14ac:dyDescent="0.25">
      <c r="A160" s="108" t="str">
        <f>IF(D160="","",SUM($H$1:H160))</f>
        <v/>
      </c>
      <c r="B160" s="102"/>
      <c r="C160" s="159"/>
      <c r="D160" s="104"/>
      <c r="E160" s="116"/>
      <c r="F160" s="117"/>
      <c r="G160" s="120">
        <f>E160*F160</f>
        <v>0</v>
      </c>
      <c r="H160" s="111" t="str">
        <f t="shared" si="12"/>
        <v/>
      </c>
    </row>
    <row r="161" spans="1:8" s="93" customFormat="1" ht="15" x14ac:dyDescent="0.25">
      <c r="A161" s="108">
        <f>IF(D161="","",SUM($H$1:H161))</f>
        <v>41</v>
      </c>
      <c r="B161" s="102"/>
      <c r="C161" s="151" t="s">
        <v>202</v>
      </c>
      <c r="D161" s="104" t="s">
        <v>73</v>
      </c>
      <c r="E161" s="137">
        <v>4</v>
      </c>
      <c r="F161" s="117"/>
      <c r="G161" s="120">
        <f>E161*F161</f>
        <v>0</v>
      </c>
      <c r="H161" s="111">
        <f t="shared" si="12"/>
        <v>1</v>
      </c>
    </row>
    <row r="162" spans="1:8" s="93" customFormat="1" ht="15" x14ac:dyDescent="0.25">
      <c r="A162" s="108" t="str">
        <f>IF(D162="","",SUM($H$1:H162))</f>
        <v/>
      </c>
      <c r="B162" s="102"/>
      <c r="C162" s="159"/>
      <c r="D162" s="104"/>
      <c r="E162" s="116"/>
      <c r="F162" s="117"/>
      <c r="G162" s="120">
        <f t="shared" ref="G162:G167" si="13">E162*F162</f>
        <v>0</v>
      </c>
      <c r="H162" s="111" t="str">
        <f t="shared" si="12"/>
        <v/>
      </c>
    </row>
    <row r="163" spans="1:8" s="93" customFormat="1" ht="15" x14ac:dyDescent="0.25">
      <c r="A163" s="108">
        <f>IF(D163="","",SUM($H$1:H163))</f>
        <v>42</v>
      </c>
      <c r="B163" s="102"/>
      <c r="C163" s="151" t="s">
        <v>203</v>
      </c>
      <c r="D163" s="104" t="s">
        <v>44</v>
      </c>
      <c r="E163" s="137">
        <v>3.5</v>
      </c>
      <c r="F163" s="117"/>
      <c r="G163" s="120">
        <f t="shared" si="13"/>
        <v>0</v>
      </c>
      <c r="H163" s="111">
        <f t="shared" si="12"/>
        <v>1</v>
      </c>
    </row>
    <row r="164" spans="1:8" s="93" customFormat="1" ht="15" x14ac:dyDescent="0.25">
      <c r="A164" s="108" t="str">
        <f>IF(D164="","",SUM($H$1:H164))</f>
        <v/>
      </c>
      <c r="B164" s="102"/>
      <c r="C164" s="159"/>
      <c r="D164" s="104"/>
      <c r="E164" s="116"/>
      <c r="F164" s="117"/>
      <c r="G164" s="120">
        <f t="shared" si="13"/>
        <v>0</v>
      </c>
      <c r="H164" s="111" t="str">
        <f t="shared" si="12"/>
        <v/>
      </c>
    </row>
    <row r="165" spans="1:8" s="93" customFormat="1" ht="15" x14ac:dyDescent="0.25">
      <c r="A165" s="108">
        <f>IF(D165="","",SUM($H$1:H165))</f>
        <v>43</v>
      </c>
      <c r="B165" s="102"/>
      <c r="C165" s="151" t="s">
        <v>204</v>
      </c>
      <c r="D165" s="104" t="s">
        <v>44</v>
      </c>
      <c r="E165" s="137">
        <v>3.5</v>
      </c>
      <c r="F165" s="117"/>
      <c r="G165" s="120">
        <f t="shared" si="13"/>
        <v>0</v>
      </c>
      <c r="H165" s="111">
        <f t="shared" si="12"/>
        <v>1</v>
      </c>
    </row>
    <row r="166" spans="1:8" s="93" customFormat="1" ht="15" x14ac:dyDescent="0.25">
      <c r="A166" s="108" t="str">
        <f>IF(D166="","",SUM($H$1:H166))</f>
        <v/>
      </c>
      <c r="B166" s="102"/>
      <c r="C166" s="131"/>
      <c r="D166" s="104"/>
      <c r="E166" s="116"/>
      <c r="F166" s="117"/>
      <c r="G166" s="120">
        <f t="shared" si="13"/>
        <v>0</v>
      </c>
      <c r="H166" s="111" t="str">
        <f t="shared" si="12"/>
        <v/>
      </c>
    </row>
    <row r="167" spans="1:8" s="93" customFormat="1" ht="15.75" thickBot="1" x14ac:dyDescent="0.3">
      <c r="A167" s="108" t="str">
        <f>IF(D167="","",SUM($H$1:H167))</f>
        <v/>
      </c>
      <c r="B167" s="102"/>
      <c r="C167" s="131"/>
      <c r="D167" s="104"/>
      <c r="E167" s="116"/>
      <c r="F167" s="152">
        <f>SUM(G151:G166)</f>
        <v>0</v>
      </c>
      <c r="G167" s="120">
        <f t="shared" si="13"/>
        <v>0</v>
      </c>
      <c r="H167" s="111" t="str">
        <f t="shared" si="12"/>
        <v/>
      </c>
    </row>
    <row r="168" spans="1:8" s="93" customFormat="1" ht="15.75" thickTop="1" x14ac:dyDescent="0.25">
      <c r="A168" s="108" t="str">
        <f>IF(D168="","",SUM($H$1:H168))</f>
        <v/>
      </c>
      <c r="B168" s="102"/>
      <c r="C168" s="159"/>
      <c r="D168" s="104"/>
      <c r="E168" s="116"/>
      <c r="F168" s="117"/>
      <c r="G168" s="107"/>
      <c r="H168" s="111" t="str">
        <f t="shared" si="12"/>
        <v/>
      </c>
    </row>
    <row r="169" spans="1:8" s="93" customFormat="1" ht="15.75" customHeight="1" thickBot="1" x14ac:dyDescent="0.3">
      <c r="A169" s="108" t="str">
        <f>IF(D169="","",SUM($H$1:H169))</f>
        <v/>
      </c>
      <c r="B169" s="102"/>
      <c r="C169" s="309" t="s">
        <v>205</v>
      </c>
      <c r="D169" s="310"/>
      <c r="E169" s="310"/>
      <c r="F169" s="311"/>
      <c r="G169" s="132">
        <f>SUM(G131:G168)</f>
        <v>0</v>
      </c>
      <c r="H169" s="111" t="str">
        <f t="shared" si="12"/>
        <v/>
      </c>
    </row>
    <row r="170" spans="1:8" s="93" customFormat="1" ht="15.75" thickTop="1" x14ac:dyDescent="0.25">
      <c r="A170" s="108" t="str">
        <f>IF(D170="","",SUM($H$1:H170))</f>
        <v/>
      </c>
      <c r="B170" s="102"/>
      <c r="C170" s="131"/>
      <c r="D170" s="104"/>
      <c r="E170" s="116"/>
      <c r="F170" s="117"/>
      <c r="G170" s="120">
        <f>E170*F170</f>
        <v>0</v>
      </c>
      <c r="H170" s="111" t="str">
        <f t="shared" si="12"/>
        <v/>
      </c>
    </row>
    <row r="171" spans="1:8" s="93" customFormat="1" ht="15" x14ac:dyDescent="0.25">
      <c r="A171" s="108" t="str">
        <f>IF(D171="","",SUM($H$1:H171))</f>
        <v/>
      </c>
      <c r="B171" s="102"/>
      <c r="C171" s="115" t="s">
        <v>166</v>
      </c>
      <c r="D171" s="104"/>
      <c r="E171" s="116"/>
      <c r="F171" s="117"/>
      <c r="G171" s="120">
        <f>E171*F171</f>
        <v>0</v>
      </c>
      <c r="H171" s="111" t="str">
        <f t="shared" si="12"/>
        <v/>
      </c>
    </row>
    <row r="172" spans="1:8" s="93" customFormat="1" ht="15" x14ac:dyDescent="0.25">
      <c r="A172" s="108" t="str">
        <f>IF(D172="","",SUM($H$1:H172))</f>
        <v/>
      </c>
      <c r="B172" s="102"/>
      <c r="C172" s="146"/>
      <c r="D172" s="104"/>
      <c r="E172" s="116"/>
      <c r="F172" s="117"/>
      <c r="G172" s="120">
        <f>E172*F172</f>
        <v>0</v>
      </c>
      <c r="H172" s="111" t="str">
        <f t="shared" si="12"/>
        <v/>
      </c>
    </row>
    <row r="173" spans="1:8" s="149" customFormat="1" ht="28.5" x14ac:dyDescent="0.15">
      <c r="A173" s="123"/>
      <c r="B173" s="102">
        <v>4</v>
      </c>
      <c r="C173" s="113" t="s">
        <v>175</v>
      </c>
      <c r="D173" s="125"/>
      <c r="E173" s="126"/>
      <c r="F173" s="127"/>
      <c r="G173" s="128"/>
      <c r="H173" s="148"/>
    </row>
    <row r="174" spans="1:8" s="149" customFormat="1" ht="15" x14ac:dyDescent="0.15">
      <c r="A174" s="123"/>
      <c r="B174" s="102"/>
      <c r="C174" s="154"/>
      <c r="D174" s="125"/>
      <c r="E174" s="126"/>
      <c r="F174" s="127"/>
      <c r="G174" s="128"/>
      <c r="H174" s="148"/>
    </row>
    <row r="175" spans="1:8" s="93" customFormat="1" ht="15" x14ac:dyDescent="0.25">
      <c r="A175" s="108" t="str">
        <f>IF(D175="","",SUM($H$1:H175))</f>
        <v/>
      </c>
      <c r="B175" s="102" t="s">
        <v>191</v>
      </c>
      <c r="C175" s="158" t="s">
        <v>192</v>
      </c>
      <c r="D175" s="104"/>
      <c r="E175" s="116"/>
      <c r="F175" s="117"/>
      <c r="G175" s="120">
        <f>E175*F175</f>
        <v>0</v>
      </c>
      <c r="H175" s="111" t="str">
        <f>IF(D175="","",1)</f>
        <v/>
      </c>
    </row>
    <row r="176" spans="1:8" s="93" customFormat="1" ht="15" x14ac:dyDescent="0.25">
      <c r="A176" s="108" t="str">
        <f>IF(D176="","",SUM($H$1:H176))</f>
        <v/>
      </c>
      <c r="B176" s="102"/>
      <c r="C176" s="131"/>
      <c r="D176" s="104"/>
      <c r="E176" s="116"/>
      <c r="F176" s="117"/>
      <c r="G176" s="120">
        <f>E176*F176</f>
        <v>0</v>
      </c>
      <c r="H176" s="111" t="str">
        <f>IF(D176="","",1)</f>
        <v/>
      </c>
    </row>
    <row r="177" spans="1:8" s="93" customFormat="1" ht="15" x14ac:dyDescent="0.25">
      <c r="A177" s="108">
        <f>IF(D177="","",SUM($H$1:H177))</f>
        <v>44</v>
      </c>
      <c r="B177" s="162" t="s">
        <v>206</v>
      </c>
      <c r="C177" s="165" t="s">
        <v>207</v>
      </c>
      <c r="D177" s="104" t="s">
        <v>44</v>
      </c>
      <c r="E177" s="137">
        <v>12</v>
      </c>
      <c r="F177" s="106"/>
      <c r="G177" s="120">
        <f>E177*F177</f>
        <v>0</v>
      </c>
      <c r="H177" s="111">
        <f>IF(D177="","",1)</f>
        <v>1</v>
      </c>
    </row>
    <row r="178" spans="1:8" s="93" customFormat="1" ht="15" x14ac:dyDescent="0.25">
      <c r="A178" s="108"/>
      <c r="B178" s="102"/>
      <c r="C178" s="151"/>
      <c r="D178" s="104"/>
      <c r="E178" s="137"/>
      <c r="F178" s="106"/>
      <c r="G178" s="120"/>
      <c r="H178" s="111"/>
    </row>
    <row r="179" spans="1:8" s="93" customFormat="1" ht="15" x14ac:dyDescent="0.25">
      <c r="A179" s="108">
        <f>IF(D179="","",SUM($H$1:H179))</f>
        <v>45</v>
      </c>
      <c r="B179" s="102"/>
      <c r="C179" s="166" t="s">
        <v>208</v>
      </c>
      <c r="D179" s="104" t="s">
        <v>146</v>
      </c>
      <c r="E179" s="116">
        <v>1</v>
      </c>
      <c r="F179" s="106"/>
      <c r="G179" s="120">
        <f>E179*F179</f>
        <v>0</v>
      </c>
      <c r="H179" s="111">
        <f>IF(D179="","",1)</f>
        <v>1</v>
      </c>
    </row>
    <row r="180" spans="1:8" s="93" customFormat="1" ht="15" x14ac:dyDescent="0.25">
      <c r="A180" s="108"/>
      <c r="B180" s="102"/>
      <c r="C180" s="166"/>
      <c r="D180" s="104"/>
      <c r="E180" s="116"/>
      <c r="F180" s="106"/>
      <c r="G180" s="120"/>
      <c r="H180" s="111"/>
    </row>
    <row r="181" spans="1:8" s="93" customFormat="1" ht="15" x14ac:dyDescent="0.25">
      <c r="A181" s="108"/>
      <c r="B181" s="102">
        <v>4.2</v>
      </c>
      <c r="C181" s="134" t="s">
        <v>176</v>
      </c>
      <c r="D181" s="104"/>
      <c r="E181" s="116"/>
      <c r="F181" s="117"/>
      <c r="G181" s="120"/>
      <c r="H181" s="111"/>
    </row>
    <row r="182" spans="1:8" s="93" customFormat="1" ht="15" x14ac:dyDescent="0.25">
      <c r="A182" s="108"/>
      <c r="B182" s="102"/>
      <c r="C182" s="134"/>
      <c r="D182" s="104"/>
      <c r="E182" s="116"/>
      <c r="F182" s="117"/>
      <c r="G182" s="120"/>
      <c r="H182" s="111"/>
    </row>
    <row r="183" spans="1:8" s="93" customFormat="1" ht="15" x14ac:dyDescent="0.25">
      <c r="A183" s="108">
        <f>IF(D183="","",SUM($H$1:H183))</f>
        <v>46</v>
      </c>
      <c r="B183" s="162" t="s">
        <v>177</v>
      </c>
      <c r="C183" s="161" t="s">
        <v>178</v>
      </c>
      <c r="D183" s="104" t="s">
        <v>179</v>
      </c>
      <c r="E183" s="137">
        <v>10.5</v>
      </c>
      <c r="F183" s="106"/>
      <c r="G183" s="120">
        <f>E183*F183</f>
        <v>0</v>
      </c>
      <c r="H183" s="111">
        <f>IF(D183="","",1)</f>
        <v>1</v>
      </c>
    </row>
    <row r="184" spans="1:8" s="93" customFormat="1" ht="15" x14ac:dyDescent="0.25">
      <c r="A184" s="108"/>
      <c r="B184" s="102"/>
      <c r="C184" s="166"/>
      <c r="D184" s="104"/>
      <c r="E184" s="116"/>
      <c r="F184" s="117"/>
      <c r="G184" s="120"/>
      <c r="H184" s="111"/>
    </row>
    <row r="185" spans="1:8" s="93" customFormat="1" ht="15.75" thickBot="1" x14ac:dyDescent="0.3">
      <c r="A185" s="108" t="str">
        <f>IF(D185="","",SUM($H$1:H185))</f>
        <v/>
      </c>
      <c r="B185" s="102"/>
      <c r="C185" s="131"/>
      <c r="D185" s="104"/>
      <c r="E185" s="116"/>
      <c r="F185" s="152">
        <f>SUM(G173:G184)</f>
        <v>0</v>
      </c>
      <c r="G185" s="120">
        <f>E185*F185</f>
        <v>0</v>
      </c>
      <c r="H185" s="111" t="str">
        <f>IF(D185="","",1)</f>
        <v/>
      </c>
    </row>
    <row r="186" spans="1:8" s="93" customFormat="1" ht="15.75" thickTop="1" x14ac:dyDescent="0.25">
      <c r="A186" s="108"/>
      <c r="B186" s="102"/>
      <c r="C186" s="131"/>
      <c r="D186" s="104"/>
      <c r="E186" s="116"/>
      <c r="F186" s="138"/>
      <c r="G186" s="120"/>
      <c r="H186" s="111"/>
    </row>
    <row r="187" spans="1:8" s="93" customFormat="1" ht="15" x14ac:dyDescent="0.25">
      <c r="A187" s="108"/>
      <c r="B187" s="102">
        <v>5</v>
      </c>
      <c r="C187" s="118" t="s">
        <v>182</v>
      </c>
      <c r="D187" s="104"/>
      <c r="E187" s="116"/>
      <c r="F187" s="138"/>
      <c r="G187" s="120"/>
      <c r="H187" s="111"/>
    </row>
    <row r="188" spans="1:8" s="93" customFormat="1" ht="15" x14ac:dyDescent="0.25">
      <c r="A188" s="108"/>
      <c r="B188" s="102"/>
      <c r="C188" s="131"/>
      <c r="D188" s="104"/>
      <c r="E188" s="116"/>
      <c r="F188" s="138"/>
      <c r="G188" s="120"/>
      <c r="H188" s="111"/>
    </row>
    <row r="189" spans="1:8" s="93" customFormat="1" ht="15" x14ac:dyDescent="0.25">
      <c r="A189" s="108"/>
      <c r="B189" s="102">
        <v>5.0999999999999996</v>
      </c>
      <c r="C189" s="134" t="s">
        <v>183</v>
      </c>
      <c r="D189" s="104"/>
      <c r="E189" s="116"/>
      <c r="F189" s="117"/>
      <c r="G189" s="120"/>
      <c r="H189" s="111"/>
    </row>
    <row r="190" spans="1:8" s="93" customFormat="1" ht="15" x14ac:dyDescent="0.25">
      <c r="A190" s="108" t="str">
        <f>IF(D190="","",SUM($H$1:H190))</f>
        <v/>
      </c>
      <c r="B190" s="102"/>
      <c r="C190" s="146"/>
      <c r="D190" s="104"/>
      <c r="E190" s="116"/>
      <c r="F190" s="117"/>
      <c r="G190" s="120">
        <f t="shared" ref="G190:G197" si="14">E190*F190</f>
        <v>0</v>
      </c>
      <c r="H190" s="111" t="str">
        <f t="shared" ref="H190:H206" si="15">IF(D190="","",1)</f>
        <v/>
      </c>
    </row>
    <row r="191" spans="1:8" s="93" customFormat="1" ht="30" x14ac:dyDescent="0.25">
      <c r="A191" s="108">
        <f>IF(D191="","",SUM($H$1:H191))</f>
        <v>47</v>
      </c>
      <c r="B191" s="102"/>
      <c r="C191" s="151" t="s">
        <v>209</v>
      </c>
      <c r="D191" s="104" t="s">
        <v>44</v>
      </c>
      <c r="E191" s="137">
        <v>20.5</v>
      </c>
      <c r="F191" s="106"/>
      <c r="G191" s="120">
        <f t="shared" si="14"/>
        <v>0</v>
      </c>
      <c r="H191" s="111">
        <f t="shared" si="15"/>
        <v>1</v>
      </c>
    </row>
    <row r="192" spans="1:8" s="93" customFormat="1" ht="15" x14ac:dyDescent="0.25">
      <c r="A192" s="108" t="str">
        <f>IF(D192="","",SUM($H$1:H192))</f>
        <v/>
      </c>
      <c r="B192" s="102"/>
      <c r="C192" s="131"/>
      <c r="D192" s="104"/>
      <c r="E192" s="116"/>
      <c r="F192" s="117"/>
      <c r="G192" s="120">
        <f t="shared" si="14"/>
        <v>0</v>
      </c>
      <c r="H192" s="111" t="str">
        <f t="shared" si="15"/>
        <v/>
      </c>
    </row>
    <row r="193" spans="1:8" s="93" customFormat="1" ht="15" x14ac:dyDescent="0.25">
      <c r="A193" s="108">
        <f>IF(D193="","",SUM($H$1:H193))</f>
        <v>48</v>
      </c>
      <c r="B193" s="102"/>
      <c r="C193" s="151" t="s">
        <v>210</v>
      </c>
      <c r="D193" s="104" t="s">
        <v>73</v>
      </c>
      <c r="E193" s="137">
        <v>21</v>
      </c>
      <c r="F193" s="106"/>
      <c r="G193" s="120">
        <f t="shared" si="14"/>
        <v>0</v>
      </c>
      <c r="H193" s="111">
        <f t="shared" si="15"/>
        <v>1</v>
      </c>
    </row>
    <row r="194" spans="1:8" s="93" customFormat="1" ht="15" x14ac:dyDescent="0.25">
      <c r="A194" s="108" t="str">
        <f>IF(D194="","",SUM($H$1:H194))</f>
        <v/>
      </c>
      <c r="B194" s="102"/>
      <c r="C194" s="151"/>
      <c r="D194" s="104"/>
      <c r="E194" s="135"/>
      <c r="F194" s="106"/>
      <c r="G194" s="322"/>
      <c r="H194" s="111" t="str">
        <f t="shared" si="15"/>
        <v/>
      </c>
    </row>
    <row r="195" spans="1:8" s="93" customFormat="1" ht="15" x14ac:dyDescent="0.25">
      <c r="A195" s="108">
        <f>IF(D195="","",SUM($H$1:H195))</f>
        <v>49</v>
      </c>
      <c r="B195" s="102">
        <v>5.5</v>
      </c>
      <c r="C195" s="134" t="s">
        <v>273</v>
      </c>
      <c r="D195" s="104" t="s">
        <v>146</v>
      </c>
      <c r="E195" s="135">
        <v>1</v>
      </c>
      <c r="F195" s="106"/>
      <c r="G195" s="120">
        <f>E195*F195</f>
        <v>0</v>
      </c>
      <c r="H195" s="111">
        <f t="shared" si="15"/>
        <v>1</v>
      </c>
    </row>
    <row r="196" spans="1:8" s="93" customFormat="1" ht="15" x14ac:dyDescent="0.25">
      <c r="A196" s="108" t="str">
        <f>IF(D196="","",SUM($H$1:H196))</f>
        <v/>
      </c>
      <c r="B196" s="102"/>
      <c r="C196" s="131"/>
      <c r="D196" s="104"/>
      <c r="E196" s="116"/>
      <c r="F196" s="117"/>
      <c r="G196" s="120">
        <f t="shared" si="14"/>
        <v>0</v>
      </c>
      <c r="H196" s="111" t="str">
        <f t="shared" si="15"/>
        <v/>
      </c>
    </row>
    <row r="197" spans="1:8" s="93" customFormat="1" ht="15.75" thickBot="1" x14ac:dyDescent="0.3">
      <c r="A197" s="108" t="str">
        <f>IF(D197="","",SUM($H$1:H197))</f>
        <v/>
      </c>
      <c r="B197" s="102"/>
      <c r="C197" s="131"/>
      <c r="D197" s="104"/>
      <c r="E197" s="116"/>
      <c r="F197" s="152">
        <f>SUM(G187:G196)</f>
        <v>0</v>
      </c>
      <c r="G197" s="120">
        <f t="shared" si="14"/>
        <v>0</v>
      </c>
      <c r="H197" s="111" t="str">
        <f t="shared" si="15"/>
        <v/>
      </c>
    </row>
    <row r="198" spans="1:8" s="93" customFormat="1" ht="15.75" thickTop="1" x14ac:dyDescent="0.25">
      <c r="A198" s="108" t="str">
        <f>IF(D198="","",SUM($H$1:H198))</f>
        <v/>
      </c>
      <c r="B198" s="102"/>
      <c r="C198" s="131"/>
      <c r="D198" s="104"/>
      <c r="E198" s="116"/>
      <c r="F198" s="117"/>
      <c r="G198" s="107"/>
      <c r="H198" s="111" t="str">
        <f t="shared" si="15"/>
        <v/>
      </c>
    </row>
    <row r="199" spans="1:8" s="93" customFormat="1" ht="15.75" thickBot="1" x14ac:dyDescent="0.3">
      <c r="A199" s="108" t="str">
        <f>IF(D199="","",SUM($H$1:H199))</f>
        <v/>
      </c>
      <c r="B199" s="102"/>
      <c r="C199" s="309" t="s">
        <v>211</v>
      </c>
      <c r="D199" s="310"/>
      <c r="E199" s="310"/>
      <c r="F199" s="311"/>
      <c r="G199" s="132">
        <f>SUM(G171:G198)</f>
        <v>0</v>
      </c>
      <c r="H199" s="111" t="str">
        <f t="shared" si="15"/>
        <v/>
      </c>
    </row>
    <row r="200" spans="1:8" s="93" customFormat="1" ht="15.75" thickTop="1" x14ac:dyDescent="0.25">
      <c r="A200" s="108" t="str">
        <f>IF(D200="","",SUM($H$1:H200))</f>
        <v/>
      </c>
      <c r="B200" s="102"/>
      <c r="C200" s="131"/>
      <c r="D200" s="104"/>
      <c r="E200" s="116"/>
      <c r="F200" s="117"/>
      <c r="G200" s="120">
        <f>E200*F200</f>
        <v>0</v>
      </c>
      <c r="H200" s="111" t="str">
        <f t="shared" si="15"/>
        <v/>
      </c>
    </row>
    <row r="201" spans="1:8" s="93" customFormat="1" ht="15" x14ac:dyDescent="0.25">
      <c r="A201" s="108" t="str">
        <f>IF(D201="","",SUM($H$1:H201))</f>
        <v/>
      </c>
      <c r="B201" s="102"/>
      <c r="C201" s="115" t="s">
        <v>167</v>
      </c>
      <c r="D201" s="104"/>
      <c r="E201" s="116"/>
      <c r="F201" s="117"/>
      <c r="G201" s="120">
        <f>E201*F201</f>
        <v>0</v>
      </c>
      <c r="H201" s="111" t="str">
        <f t="shared" si="15"/>
        <v/>
      </c>
    </row>
    <row r="202" spans="1:8" s="93" customFormat="1" ht="15" x14ac:dyDescent="0.25">
      <c r="A202" s="108" t="str">
        <f>IF(D202="","",SUM($H$1:H202))</f>
        <v/>
      </c>
      <c r="B202" s="102"/>
      <c r="C202" s="146"/>
      <c r="D202" s="104"/>
      <c r="E202" s="116"/>
      <c r="F202" s="117"/>
      <c r="G202" s="120">
        <f>E202*F202</f>
        <v>0</v>
      </c>
      <c r="H202" s="111" t="str">
        <f t="shared" si="15"/>
        <v/>
      </c>
    </row>
    <row r="203" spans="1:8" s="93" customFormat="1" ht="15" x14ac:dyDescent="0.25">
      <c r="A203" s="108" t="str">
        <f>IF(D203="","",SUM($H$1:H203))</f>
        <v/>
      </c>
      <c r="B203" s="102"/>
      <c r="C203" s="161"/>
      <c r="D203" s="104"/>
      <c r="E203" s="116"/>
      <c r="F203" s="117"/>
      <c r="G203" s="120">
        <f>E203*F203</f>
        <v>0</v>
      </c>
      <c r="H203" s="111" t="str">
        <f t="shared" si="15"/>
        <v/>
      </c>
    </row>
    <row r="204" spans="1:8" s="93" customFormat="1" ht="15" x14ac:dyDescent="0.25">
      <c r="A204" s="108"/>
      <c r="B204" s="102">
        <v>5</v>
      </c>
      <c r="C204" s="118" t="s">
        <v>182</v>
      </c>
      <c r="D204" s="104"/>
      <c r="E204" s="116"/>
      <c r="F204" s="138"/>
      <c r="G204" s="120"/>
      <c r="H204" s="111"/>
    </row>
    <row r="205" spans="1:8" s="93" customFormat="1" ht="15" x14ac:dyDescent="0.25">
      <c r="A205" s="108"/>
      <c r="B205" s="102"/>
      <c r="C205" s="131"/>
      <c r="D205" s="104"/>
      <c r="E205" s="116"/>
      <c r="F205" s="138"/>
      <c r="G205" s="120"/>
      <c r="H205" s="111"/>
    </row>
    <row r="206" spans="1:8" s="93" customFormat="1" ht="15" x14ac:dyDescent="0.25">
      <c r="A206" s="108" t="str">
        <f>IF(D206="","",SUM($H$1:H206))</f>
        <v/>
      </c>
      <c r="B206" s="102">
        <v>5.3</v>
      </c>
      <c r="C206" s="118" t="s">
        <v>212</v>
      </c>
      <c r="D206" s="104"/>
      <c r="E206" s="116"/>
      <c r="F206" s="117"/>
      <c r="G206" s="120">
        <f>E206*F206</f>
        <v>0</v>
      </c>
      <c r="H206" s="111" t="str">
        <f t="shared" si="15"/>
        <v/>
      </c>
    </row>
    <row r="207" spans="1:8" s="93" customFormat="1" ht="15" x14ac:dyDescent="0.25">
      <c r="A207" s="108"/>
      <c r="B207" s="102"/>
      <c r="C207" s="118"/>
      <c r="D207" s="104"/>
      <c r="E207" s="116"/>
      <c r="F207" s="117"/>
      <c r="G207" s="120"/>
      <c r="H207" s="111"/>
    </row>
    <row r="208" spans="1:8" s="93" customFormat="1" ht="30" x14ac:dyDescent="0.25">
      <c r="A208" s="108">
        <f>IF(D208="","",SUM($H$1:H208))</f>
        <v>50</v>
      </c>
      <c r="B208" s="102"/>
      <c r="C208" s="119" t="s">
        <v>213</v>
      </c>
      <c r="D208" s="104" t="s">
        <v>24</v>
      </c>
      <c r="E208" s="116">
        <v>1</v>
      </c>
      <c r="F208" s="117"/>
      <c r="G208" s="120">
        <f>E208*F208</f>
        <v>0</v>
      </c>
      <c r="H208" s="111">
        <f t="shared" ref="H208:H215" si="16">IF(D208="","",1)</f>
        <v>1</v>
      </c>
    </row>
    <row r="209" spans="1:8" s="93" customFormat="1" ht="15" x14ac:dyDescent="0.25">
      <c r="A209" s="108" t="str">
        <f>IF(D209="","",SUM($H$1:H209))</f>
        <v/>
      </c>
      <c r="B209" s="102"/>
      <c r="C209" s="151"/>
      <c r="D209" s="104"/>
      <c r="E209" s="135"/>
      <c r="F209" s="106"/>
      <c r="G209" s="322"/>
      <c r="H209" s="111" t="str">
        <f t="shared" si="16"/>
        <v/>
      </c>
    </row>
    <row r="210" spans="1:8" s="93" customFormat="1" ht="15" x14ac:dyDescent="0.25">
      <c r="A210" s="108">
        <f>IF(D210="","",SUM($H$1:H210))</f>
        <v>51</v>
      </c>
      <c r="B210" s="102">
        <v>5.5</v>
      </c>
      <c r="C210" s="134" t="s">
        <v>273</v>
      </c>
      <c r="D210" s="104" t="s">
        <v>146</v>
      </c>
      <c r="E210" s="135">
        <v>1</v>
      </c>
      <c r="F210" s="106"/>
      <c r="G210" s="120">
        <f>E210*F210</f>
        <v>0</v>
      </c>
      <c r="H210" s="111">
        <f t="shared" si="16"/>
        <v>1</v>
      </c>
    </row>
    <row r="211" spans="1:8" s="93" customFormat="1" ht="15" x14ac:dyDescent="0.25">
      <c r="A211" s="108" t="str">
        <f>IF(D211="","",SUM($H$1:H211))</f>
        <v/>
      </c>
      <c r="B211" s="102"/>
      <c r="C211" s="131"/>
      <c r="D211" s="104"/>
      <c r="E211" s="116"/>
      <c r="F211" s="117"/>
      <c r="G211" s="107"/>
      <c r="H211" s="111" t="str">
        <f t="shared" si="16"/>
        <v/>
      </c>
    </row>
    <row r="212" spans="1:8" s="93" customFormat="1" ht="15.75" thickBot="1" x14ac:dyDescent="0.3">
      <c r="A212" s="108" t="str">
        <f>IF(D212="","",SUM($H$1:H212))</f>
        <v/>
      </c>
      <c r="B212" s="102"/>
      <c r="C212" s="309" t="s">
        <v>214</v>
      </c>
      <c r="D212" s="310"/>
      <c r="E212" s="310"/>
      <c r="F212" s="311"/>
      <c r="G212" s="132">
        <f>SUM(G201:G211)</f>
        <v>0</v>
      </c>
      <c r="H212" s="111" t="str">
        <f t="shared" si="16"/>
        <v/>
      </c>
    </row>
    <row r="213" spans="1:8" s="93" customFormat="1" ht="15.75" thickTop="1" x14ac:dyDescent="0.25">
      <c r="A213" s="108"/>
      <c r="B213" s="102"/>
      <c r="C213" s="118"/>
      <c r="D213" s="104"/>
      <c r="E213" s="116"/>
      <c r="F213" s="117"/>
      <c r="G213" s="120"/>
      <c r="H213" s="111"/>
    </row>
    <row r="214" spans="1:8" s="93" customFormat="1" ht="29.25" x14ac:dyDescent="0.25">
      <c r="A214" s="108" t="str">
        <f>IF(D214="","",SUM($H$1:H214))</f>
        <v/>
      </c>
      <c r="B214" s="102"/>
      <c r="C214" s="115" t="s">
        <v>168</v>
      </c>
      <c r="D214" s="104"/>
      <c r="E214" s="116"/>
      <c r="F214" s="117"/>
      <c r="G214" s="120">
        <f>E214*F214</f>
        <v>0</v>
      </c>
      <c r="H214" s="111" t="str">
        <f t="shared" si="16"/>
        <v/>
      </c>
    </row>
    <row r="215" spans="1:8" s="93" customFormat="1" ht="15" x14ac:dyDescent="0.25">
      <c r="A215" s="108" t="str">
        <f>IF(D215="","",SUM($H$1:H215))</f>
        <v/>
      </c>
      <c r="B215" s="102"/>
      <c r="C215" s="131"/>
      <c r="D215" s="104"/>
      <c r="E215" s="116"/>
      <c r="F215" s="117"/>
      <c r="G215" s="120">
        <f>E215*F215</f>
        <v>0</v>
      </c>
      <c r="H215" s="111" t="str">
        <f t="shared" si="16"/>
        <v/>
      </c>
    </row>
    <row r="216" spans="1:8" s="149" customFormat="1" ht="28.5" x14ac:dyDescent="0.15">
      <c r="A216" s="123"/>
      <c r="B216" s="102">
        <v>4</v>
      </c>
      <c r="C216" s="113" t="s">
        <v>215</v>
      </c>
      <c r="D216" s="125"/>
      <c r="E216" s="126"/>
      <c r="F216" s="127"/>
      <c r="G216" s="128"/>
      <c r="H216" s="148"/>
    </row>
    <row r="217" spans="1:8" s="149" customFormat="1" ht="15" x14ac:dyDescent="0.15">
      <c r="A217" s="123"/>
      <c r="B217" s="102"/>
      <c r="C217" s="154"/>
      <c r="D217" s="125"/>
      <c r="E217" s="126"/>
      <c r="F217" s="127"/>
      <c r="G217" s="128"/>
      <c r="H217" s="148"/>
    </row>
    <row r="218" spans="1:8" s="149" customFormat="1" ht="15" x14ac:dyDescent="0.15">
      <c r="A218" s="123"/>
      <c r="B218" s="162" t="s">
        <v>216</v>
      </c>
      <c r="C218" s="167" t="s">
        <v>217</v>
      </c>
      <c r="D218" s="125"/>
      <c r="E218" s="126"/>
      <c r="F218" s="127"/>
      <c r="G218" s="128"/>
      <c r="H218" s="148"/>
    </row>
    <row r="219" spans="1:8" s="149" customFormat="1" ht="15" x14ac:dyDescent="0.15">
      <c r="A219" s="123"/>
      <c r="B219" s="102"/>
      <c r="C219" s="154"/>
      <c r="D219" s="125"/>
      <c r="E219" s="126"/>
      <c r="F219" s="127"/>
      <c r="G219" s="128"/>
      <c r="H219" s="148"/>
    </row>
    <row r="220" spans="1:8" s="93" customFormat="1" ht="45" x14ac:dyDescent="0.25">
      <c r="A220" s="108">
        <f>IF(D220="","",SUM($H$1:H220))</f>
        <v>52</v>
      </c>
      <c r="B220" s="102"/>
      <c r="C220" s="150" t="s">
        <v>218</v>
      </c>
      <c r="D220" s="104" t="s">
        <v>44</v>
      </c>
      <c r="E220" s="137">
        <v>20</v>
      </c>
      <c r="F220" s="117"/>
      <c r="G220" s="120">
        <f>E220*F220</f>
        <v>0</v>
      </c>
      <c r="H220" s="111">
        <f>IF(D220="","",1)</f>
        <v>1</v>
      </c>
    </row>
    <row r="221" spans="1:8" s="149" customFormat="1" ht="15" x14ac:dyDescent="0.15">
      <c r="A221" s="123"/>
      <c r="B221" s="102"/>
      <c r="C221" s="154"/>
      <c r="D221" s="125"/>
      <c r="E221" s="126"/>
      <c r="F221" s="127"/>
      <c r="G221" s="128"/>
      <c r="H221" s="148"/>
    </row>
    <row r="222" spans="1:8" s="149" customFormat="1" ht="15" x14ac:dyDescent="0.15">
      <c r="A222" s="123"/>
      <c r="B222" s="102"/>
      <c r="C222" s="154"/>
      <c r="D222" s="125"/>
      <c r="E222" s="126"/>
      <c r="F222" s="127"/>
      <c r="G222" s="128"/>
      <c r="H222" s="148"/>
    </row>
    <row r="223" spans="1:8" s="149" customFormat="1" ht="15" x14ac:dyDescent="0.15">
      <c r="A223" s="123"/>
      <c r="B223" s="102"/>
      <c r="C223" s="154"/>
      <c r="D223" s="125"/>
      <c r="E223" s="126"/>
      <c r="F223" s="127"/>
      <c r="G223" s="128"/>
      <c r="H223" s="148"/>
    </row>
    <row r="224" spans="1:8" s="149" customFormat="1" ht="15" x14ac:dyDescent="0.15">
      <c r="A224" s="123"/>
      <c r="B224" s="102"/>
      <c r="C224" s="154"/>
      <c r="D224" s="125"/>
      <c r="E224" s="126"/>
      <c r="F224" s="127"/>
      <c r="G224" s="128"/>
      <c r="H224" s="148"/>
    </row>
    <row r="225" spans="1:8" s="149" customFormat="1" ht="15" x14ac:dyDescent="0.15">
      <c r="A225" s="123"/>
      <c r="B225" s="162" t="s">
        <v>193</v>
      </c>
      <c r="C225" s="167" t="s">
        <v>219</v>
      </c>
      <c r="D225" s="125"/>
      <c r="E225" s="126"/>
      <c r="F225" s="127"/>
      <c r="G225" s="128"/>
      <c r="H225" s="148"/>
    </row>
    <row r="226" spans="1:8" s="93" customFormat="1" ht="15" x14ac:dyDescent="0.25">
      <c r="A226" s="108" t="str">
        <f>IF(D226="","",SUM($H$1:H226))</f>
        <v/>
      </c>
      <c r="B226" s="102"/>
      <c r="C226" s="131"/>
      <c r="D226" s="104"/>
      <c r="E226" s="116"/>
      <c r="F226" s="117"/>
      <c r="G226" s="120">
        <f>E226*F226</f>
        <v>0</v>
      </c>
      <c r="H226" s="111" t="str">
        <f>IF(D226="","",1)</f>
        <v/>
      </c>
    </row>
    <row r="227" spans="1:8" s="93" customFormat="1" ht="60" x14ac:dyDescent="0.25">
      <c r="A227" s="108">
        <f>IF(D227="","",SUM($H$1:H227))</f>
        <v>53</v>
      </c>
      <c r="B227" s="102"/>
      <c r="C227" s="151" t="s">
        <v>220</v>
      </c>
      <c r="D227" s="104" t="s">
        <v>44</v>
      </c>
      <c r="E227" s="137">
        <v>3.6</v>
      </c>
      <c r="F227" s="106"/>
      <c r="G227" s="120">
        <f>E227*F227</f>
        <v>0</v>
      </c>
      <c r="H227" s="111">
        <f>IF(D227="","",1)</f>
        <v>1</v>
      </c>
    </row>
    <row r="228" spans="1:8" s="93" customFormat="1" ht="15" x14ac:dyDescent="0.25">
      <c r="A228" s="108" t="str">
        <f>IF(D228="","",SUM($H$1:H228))</f>
        <v/>
      </c>
      <c r="B228" s="102"/>
      <c r="C228" s="131"/>
      <c r="D228" s="104"/>
      <c r="E228" s="116"/>
      <c r="F228" s="117"/>
      <c r="G228" s="120">
        <f>E228*F228</f>
        <v>0</v>
      </c>
      <c r="H228" s="111" t="str">
        <f>IF(D228="","",1)</f>
        <v/>
      </c>
    </row>
    <row r="229" spans="1:8" s="149" customFormat="1" ht="15" x14ac:dyDescent="0.15">
      <c r="A229" s="123"/>
      <c r="B229" s="102">
        <v>4.3</v>
      </c>
      <c r="C229" s="113" t="s">
        <v>221</v>
      </c>
      <c r="D229" s="125"/>
      <c r="E229" s="126"/>
      <c r="F229" s="127"/>
      <c r="G229" s="128"/>
      <c r="H229" s="148"/>
    </row>
    <row r="230" spans="1:8" s="93" customFormat="1" ht="15" x14ac:dyDescent="0.25">
      <c r="A230" s="108" t="str">
        <f>IF(D230="","",SUM($H$1:H230))</f>
        <v/>
      </c>
      <c r="B230" s="102"/>
      <c r="C230" s="131"/>
      <c r="D230" s="104"/>
      <c r="E230" s="116"/>
      <c r="F230" s="117"/>
      <c r="G230" s="120">
        <f>E230*F230</f>
        <v>0</v>
      </c>
      <c r="H230" s="111" t="str">
        <f>IF(D230="","",1)</f>
        <v/>
      </c>
    </row>
    <row r="231" spans="1:8" s="93" customFormat="1" ht="45" x14ac:dyDescent="0.25">
      <c r="A231" s="108">
        <f>IF(D231="","",SUM($H$1:H231))</f>
        <v>54</v>
      </c>
      <c r="B231" s="102"/>
      <c r="C231" s="150" t="s">
        <v>222</v>
      </c>
      <c r="D231" s="104" t="s">
        <v>44</v>
      </c>
      <c r="E231" s="137">
        <v>39</v>
      </c>
      <c r="F231" s="106"/>
      <c r="G231" s="120">
        <f>E231*F231</f>
        <v>0</v>
      </c>
      <c r="H231" s="111">
        <f>IF(D231="","",1)</f>
        <v>1</v>
      </c>
    </row>
    <row r="232" spans="1:8" s="93" customFormat="1" ht="15" x14ac:dyDescent="0.25">
      <c r="A232" s="108" t="str">
        <f>IF(D232="","",SUM($H$1:H232))</f>
        <v/>
      </c>
      <c r="B232" s="102"/>
      <c r="C232" s="131"/>
      <c r="D232" s="104"/>
      <c r="E232" s="116"/>
      <c r="F232" s="117"/>
      <c r="G232" s="120">
        <f>E232*F232</f>
        <v>0</v>
      </c>
      <c r="H232" s="111" t="str">
        <f>IF(D232="","",1)</f>
        <v/>
      </c>
    </row>
    <row r="233" spans="1:8" s="93" customFormat="1" ht="15" x14ac:dyDescent="0.25">
      <c r="A233" s="108" t="str">
        <f>IF(D233="","",SUM($H$1:H233))</f>
        <v/>
      </c>
      <c r="B233" s="102"/>
      <c r="C233" s="131"/>
      <c r="D233" s="104"/>
      <c r="E233" s="116"/>
      <c r="F233" s="168">
        <f>SUM(G216:G232)</f>
        <v>0</v>
      </c>
      <c r="G233" s="120">
        <f>E233*F233</f>
        <v>0</v>
      </c>
      <c r="H233" s="111" t="str">
        <f>IF(D233="","",1)</f>
        <v/>
      </c>
    </row>
    <row r="234" spans="1:8" s="93" customFormat="1" ht="15" x14ac:dyDescent="0.25">
      <c r="A234" s="108"/>
      <c r="B234" s="102"/>
      <c r="C234" s="131"/>
      <c r="D234" s="104"/>
      <c r="E234" s="116"/>
      <c r="F234" s="138"/>
      <c r="G234" s="120"/>
      <c r="H234" s="111"/>
    </row>
    <row r="235" spans="1:8" s="93" customFormat="1" ht="15" x14ac:dyDescent="0.25">
      <c r="A235" s="108"/>
      <c r="B235" s="102">
        <v>5</v>
      </c>
      <c r="C235" s="118" t="s">
        <v>182</v>
      </c>
      <c r="D235" s="104"/>
      <c r="E235" s="116"/>
      <c r="F235" s="138"/>
      <c r="G235" s="120"/>
      <c r="H235" s="111"/>
    </row>
    <row r="236" spans="1:8" s="93" customFormat="1" ht="15" x14ac:dyDescent="0.25">
      <c r="A236" s="108"/>
      <c r="B236" s="102"/>
      <c r="C236" s="131"/>
      <c r="D236" s="104"/>
      <c r="E236" s="116"/>
      <c r="F236" s="117"/>
      <c r="G236" s="120"/>
      <c r="H236" s="111"/>
    </row>
    <row r="237" spans="1:8" s="93" customFormat="1" ht="15" x14ac:dyDescent="0.25">
      <c r="A237" s="108"/>
      <c r="B237" s="102">
        <v>5.0999999999999996</v>
      </c>
      <c r="C237" s="134" t="s">
        <v>183</v>
      </c>
      <c r="D237" s="104"/>
      <c r="E237" s="116"/>
      <c r="F237" s="117"/>
      <c r="G237" s="120"/>
      <c r="H237" s="111"/>
    </row>
    <row r="238" spans="1:8" s="93" customFormat="1" ht="15" x14ac:dyDescent="0.25">
      <c r="A238" s="108" t="str">
        <f>IF(D238="","",SUM($H$1:H238))</f>
        <v/>
      </c>
      <c r="B238" s="102"/>
      <c r="C238" s="146"/>
      <c r="D238" s="104"/>
      <c r="E238" s="116"/>
      <c r="F238" s="117"/>
      <c r="G238" s="120">
        <f>E238*F238</f>
        <v>0</v>
      </c>
      <c r="H238" s="111" t="str">
        <f>IF(D238="","",1)</f>
        <v/>
      </c>
    </row>
    <row r="239" spans="1:8" s="93" customFormat="1" ht="30" x14ac:dyDescent="0.25">
      <c r="A239" s="108">
        <f>IF(D239="","",SUM($H$1:H239))</f>
        <v>55</v>
      </c>
      <c r="B239" s="102"/>
      <c r="C239" s="150" t="s">
        <v>223</v>
      </c>
      <c r="D239" s="104" t="s">
        <v>44</v>
      </c>
      <c r="E239" s="137">
        <v>41</v>
      </c>
      <c r="F239" s="117"/>
      <c r="G239" s="120">
        <f>E239*F239</f>
        <v>0</v>
      </c>
      <c r="H239" s="111">
        <f t="shared" ref="H239:H297" si="17">IF(D239="","",1)</f>
        <v>1</v>
      </c>
    </row>
    <row r="240" spans="1:8" s="93" customFormat="1" ht="15" x14ac:dyDescent="0.25">
      <c r="A240" s="108" t="str">
        <f>IF(D240="","",SUM($H$1:H240))</f>
        <v/>
      </c>
      <c r="B240" s="102"/>
      <c r="C240" s="151"/>
      <c r="D240" s="104"/>
      <c r="E240" s="135"/>
      <c r="F240" s="106"/>
      <c r="G240" s="322"/>
      <c r="H240" s="111" t="str">
        <f t="shared" si="17"/>
        <v/>
      </c>
    </row>
    <row r="241" spans="1:8" s="93" customFormat="1" ht="15" x14ac:dyDescent="0.25">
      <c r="A241" s="108">
        <f>IF(D241="","",SUM($H$1:H241))</f>
        <v>56</v>
      </c>
      <c r="B241" s="102">
        <v>5.5</v>
      </c>
      <c r="C241" s="134" t="s">
        <v>273</v>
      </c>
      <c r="D241" s="104" t="s">
        <v>146</v>
      </c>
      <c r="E241" s="135">
        <v>1</v>
      </c>
      <c r="F241" s="106"/>
      <c r="G241" s="120">
        <f>E241*F241</f>
        <v>0</v>
      </c>
      <c r="H241" s="111">
        <f t="shared" si="17"/>
        <v>1</v>
      </c>
    </row>
    <row r="242" spans="1:8" s="93" customFormat="1" ht="15" x14ac:dyDescent="0.25">
      <c r="A242" s="108" t="str">
        <f>IF(D242="","",SUM($H$1:H242))</f>
        <v/>
      </c>
      <c r="B242" s="102"/>
      <c r="C242" s="131"/>
      <c r="D242" s="104"/>
      <c r="E242" s="116"/>
      <c r="F242" s="117"/>
      <c r="G242" s="120">
        <f>E242*F242</f>
        <v>0</v>
      </c>
      <c r="H242" s="111" t="str">
        <f t="shared" si="17"/>
        <v/>
      </c>
    </row>
    <row r="243" spans="1:8" s="93" customFormat="1" ht="15.75" thickBot="1" x14ac:dyDescent="0.3">
      <c r="A243" s="108" t="str">
        <f>IF(D243="","",SUM($H$1:H243))</f>
        <v/>
      </c>
      <c r="B243" s="102"/>
      <c r="C243" s="131"/>
      <c r="D243" s="104"/>
      <c r="E243" s="116"/>
      <c r="F243" s="152">
        <f>SUM(G236:G242)</f>
        <v>0</v>
      </c>
      <c r="G243" s="120">
        <f>E243*F243</f>
        <v>0</v>
      </c>
      <c r="H243" s="111" t="str">
        <f t="shared" si="17"/>
        <v/>
      </c>
    </row>
    <row r="244" spans="1:8" s="93" customFormat="1" ht="12" customHeight="1" thickTop="1" x14ac:dyDescent="0.25">
      <c r="A244" s="108" t="str">
        <f>IF(D244="","",SUM($H$1:H244))</f>
        <v/>
      </c>
      <c r="B244" s="102"/>
      <c r="C244" s="131"/>
      <c r="D244" s="104"/>
      <c r="E244" s="116"/>
      <c r="F244" s="117"/>
      <c r="G244" s="107"/>
      <c r="H244" s="111" t="str">
        <f t="shared" si="17"/>
        <v/>
      </c>
    </row>
    <row r="245" spans="1:8" s="93" customFormat="1" ht="15.75" thickBot="1" x14ac:dyDescent="0.3">
      <c r="A245" s="108" t="str">
        <f>IF(D245="","",SUM($H$1:H245))</f>
        <v/>
      </c>
      <c r="B245" s="102"/>
      <c r="C245" s="309" t="s">
        <v>224</v>
      </c>
      <c r="D245" s="310"/>
      <c r="E245" s="310"/>
      <c r="F245" s="311"/>
      <c r="G245" s="132">
        <f>SUM(G214:G244)</f>
        <v>0</v>
      </c>
      <c r="H245" s="111" t="str">
        <f t="shared" si="17"/>
        <v/>
      </c>
    </row>
    <row r="246" spans="1:8" s="93" customFormat="1" ht="15.75" thickTop="1" x14ac:dyDescent="0.25">
      <c r="A246" s="108" t="str">
        <f>IF(D246="","",SUM($H$1:H246))</f>
        <v/>
      </c>
      <c r="B246" s="102"/>
      <c r="C246" s="131"/>
      <c r="D246" s="104"/>
      <c r="E246" s="116"/>
      <c r="F246" s="117"/>
      <c r="G246" s="107"/>
      <c r="H246" s="111" t="str">
        <f t="shared" si="17"/>
        <v/>
      </c>
    </row>
    <row r="247" spans="1:8" s="93" customFormat="1" ht="15" x14ac:dyDescent="0.25">
      <c r="A247" s="108" t="str">
        <f>IF(D247="","",SUM($H$1:H247))</f>
        <v/>
      </c>
      <c r="B247" s="102"/>
      <c r="C247" s="115" t="s">
        <v>169</v>
      </c>
      <c r="D247" s="104"/>
      <c r="E247" s="116"/>
      <c r="F247" s="117"/>
      <c r="G247" s="120">
        <f>E247*F247</f>
        <v>0</v>
      </c>
      <c r="H247" s="111" t="str">
        <f t="shared" si="17"/>
        <v/>
      </c>
    </row>
    <row r="248" spans="1:8" s="93" customFormat="1" ht="15" x14ac:dyDescent="0.25">
      <c r="A248" s="108" t="str">
        <f>IF(D248="","",SUM($H$1:H248))</f>
        <v/>
      </c>
      <c r="B248" s="102"/>
      <c r="C248" s="169"/>
      <c r="D248" s="104"/>
      <c r="E248" s="116"/>
      <c r="F248" s="117"/>
      <c r="G248" s="120">
        <f>E248*F248</f>
        <v>0</v>
      </c>
      <c r="H248" s="111" t="str">
        <f t="shared" si="17"/>
        <v/>
      </c>
    </row>
    <row r="249" spans="1:8" s="149" customFormat="1" ht="28.5" x14ac:dyDescent="0.15">
      <c r="A249" s="123"/>
      <c r="B249" s="102">
        <v>4</v>
      </c>
      <c r="C249" s="113" t="s">
        <v>175</v>
      </c>
      <c r="D249" s="125"/>
      <c r="E249" s="126"/>
      <c r="F249" s="127"/>
      <c r="G249" s="128"/>
      <c r="H249" s="148"/>
    </row>
    <row r="250" spans="1:8" s="93" customFormat="1" ht="15" x14ac:dyDescent="0.25">
      <c r="A250" s="108" t="str">
        <f>IF(D250="","",SUM($H$1:H250))</f>
        <v/>
      </c>
      <c r="B250" s="102"/>
      <c r="C250" s="150"/>
      <c r="D250" s="104"/>
      <c r="E250" s="116"/>
      <c r="F250" s="117"/>
      <c r="G250" s="120">
        <f>E250*F250</f>
        <v>0</v>
      </c>
      <c r="H250" s="111" t="str">
        <f>IF(D250="","",1)</f>
        <v/>
      </c>
    </row>
    <row r="251" spans="1:8" s="149" customFormat="1" ht="15" x14ac:dyDescent="0.15">
      <c r="A251" s="123"/>
      <c r="B251" s="102">
        <v>4.3</v>
      </c>
      <c r="C251" s="113" t="s">
        <v>221</v>
      </c>
      <c r="D251" s="125"/>
      <c r="E251" s="126"/>
      <c r="F251" s="127"/>
      <c r="G251" s="128"/>
      <c r="H251" s="148"/>
    </row>
    <row r="252" spans="1:8" s="93" customFormat="1" ht="15" x14ac:dyDescent="0.25">
      <c r="A252" s="108" t="str">
        <f>IF(D252="","",SUM($H$1:H252))</f>
        <v/>
      </c>
      <c r="B252" s="102"/>
      <c r="C252" s="131"/>
      <c r="D252" s="104"/>
      <c r="E252" s="116"/>
      <c r="F252" s="117"/>
      <c r="G252" s="120">
        <f>E252*F252</f>
        <v>0</v>
      </c>
      <c r="H252" s="111" t="str">
        <f>IF(D252="","",1)</f>
        <v/>
      </c>
    </row>
    <row r="253" spans="1:8" s="93" customFormat="1" ht="30" x14ac:dyDescent="0.25">
      <c r="A253" s="108">
        <f>IF(D253="","",SUM($H$1:H253))</f>
        <v>57</v>
      </c>
      <c r="B253" s="102"/>
      <c r="C253" s="150" t="s">
        <v>225</v>
      </c>
      <c r="D253" s="104" t="s">
        <v>44</v>
      </c>
      <c r="E253" s="137">
        <v>91</v>
      </c>
      <c r="F253" s="106"/>
      <c r="G253" s="120">
        <f>E253*F253</f>
        <v>0</v>
      </c>
      <c r="H253" s="111">
        <f>IF(D253="","",1)</f>
        <v>1</v>
      </c>
    </row>
    <row r="254" spans="1:8" s="93" customFormat="1" ht="15" x14ac:dyDescent="0.25">
      <c r="A254" s="108" t="str">
        <f>IF(D254="","",SUM($H$1:H254))</f>
        <v/>
      </c>
      <c r="B254" s="102"/>
      <c r="C254" s="161"/>
      <c r="D254" s="104"/>
      <c r="E254" s="116"/>
      <c r="F254" s="117"/>
      <c r="G254" s="120">
        <f>E254*F254</f>
        <v>0</v>
      </c>
      <c r="H254" s="111" t="str">
        <f>IF(D254="","",1)</f>
        <v/>
      </c>
    </row>
    <row r="255" spans="1:8" s="93" customFormat="1" ht="15" x14ac:dyDescent="0.25">
      <c r="A255" s="108" t="str">
        <f>IF(D255="","",SUM($H$1:H255))</f>
        <v/>
      </c>
      <c r="B255" s="102">
        <v>5.3</v>
      </c>
      <c r="C255" s="118" t="s">
        <v>212</v>
      </c>
      <c r="D255" s="104"/>
      <c r="E255" s="116"/>
      <c r="F255" s="117"/>
      <c r="G255" s="120">
        <f>E255*F255</f>
        <v>0</v>
      </c>
      <c r="H255" s="111" t="str">
        <f t="shared" si="17"/>
        <v/>
      </c>
    </row>
    <row r="256" spans="1:8" s="93" customFormat="1" ht="15" x14ac:dyDescent="0.25">
      <c r="A256" s="108"/>
      <c r="B256" s="102"/>
      <c r="C256" s="118"/>
      <c r="D256" s="104"/>
      <c r="E256" s="116"/>
      <c r="F256" s="117"/>
      <c r="G256" s="120"/>
      <c r="H256" s="111"/>
    </row>
    <row r="257" spans="1:8" s="93" customFormat="1" ht="30" x14ac:dyDescent="0.25">
      <c r="A257" s="108">
        <f>IF(D257="","",SUM($H$1:H257))</f>
        <v>58</v>
      </c>
      <c r="B257" s="102"/>
      <c r="C257" s="119" t="s">
        <v>226</v>
      </c>
      <c r="D257" s="104" t="s">
        <v>24</v>
      </c>
      <c r="E257" s="116">
        <v>1</v>
      </c>
      <c r="F257" s="117"/>
      <c r="G257" s="120">
        <f>E257*F257</f>
        <v>0</v>
      </c>
      <c r="H257" s="111">
        <f t="shared" si="17"/>
        <v>1</v>
      </c>
    </row>
    <row r="258" spans="1:8" s="93" customFormat="1" ht="15" x14ac:dyDescent="0.25">
      <c r="A258" s="108" t="str">
        <f>IF(D258="","",SUM($H$1:H258))</f>
        <v/>
      </c>
      <c r="B258" s="102"/>
      <c r="C258" s="131"/>
      <c r="D258" s="104"/>
      <c r="E258" s="116"/>
      <c r="F258" s="117"/>
      <c r="G258" s="120">
        <f>E258*F258</f>
        <v>0</v>
      </c>
      <c r="H258" s="111" t="str">
        <f t="shared" si="17"/>
        <v/>
      </c>
    </row>
    <row r="259" spans="1:8" s="93" customFormat="1" ht="15" x14ac:dyDescent="0.25">
      <c r="A259" s="108" t="str">
        <f>IF(D259="","",SUM($H$1:H259))</f>
        <v/>
      </c>
      <c r="B259" s="102">
        <v>5.4</v>
      </c>
      <c r="C259" s="118" t="s">
        <v>227</v>
      </c>
      <c r="D259" s="104"/>
      <c r="E259" s="116"/>
      <c r="F259" s="117"/>
      <c r="G259" s="120">
        <f>E259*F259</f>
        <v>0</v>
      </c>
      <c r="H259" s="111" t="str">
        <f>IF(D259="","",1)</f>
        <v/>
      </c>
    </row>
    <row r="260" spans="1:8" s="93" customFormat="1" ht="15" x14ac:dyDescent="0.25">
      <c r="A260" s="108"/>
      <c r="B260" s="102"/>
      <c r="C260" s="131"/>
      <c r="D260" s="104"/>
      <c r="E260" s="116"/>
      <c r="F260" s="117"/>
      <c r="G260" s="120"/>
      <c r="H260" s="111"/>
    </row>
    <row r="261" spans="1:8" s="93" customFormat="1" ht="15" x14ac:dyDescent="0.25">
      <c r="A261" s="108">
        <f>IF(D261="","",SUM($H$1:H261))</f>
        <v>59</v>
      </c>
      <c r="B261" s="102"/>
      <c r="C261" s="151" t="s">
        <v>228</v>
      </c>
      <c r="D261" s="104" t="s">
        <v>44</v>
      </c>
      <c r="E261" s="137">
        <v>45</v>
      </c>
      <c r="F261" s="117"/>
      <c r="G261" s="120">
        <f>E261*F261</f>
        <v>0</v>
      </c>
      <c r="H261" s="111">
        <f t="shared" si="17"/>
        <v>1</v>
      </c>
    </row>
    <row r="262" spans="1:8" s="93" customFormat="1" ht="15" x14ac:dyDescent="0.25">
      <c r="A262" s="108" t="str">
        <f>IF(D262="","",SUM($H$1:H262))</f>
        <v/>
      </c>
      <c r="B262" s="102"/>
      <c r="C262" s="151"/>
      <c r="D262" s="104"/>
      <c r="E262" s="135"/>
      <c r="F262" s="106"/>
      <c r="G262" s="322"/>
      <c r="H262" s="111" t="str">
        <f t="shared" ref="H262:H263" si="18">IF(D262="","",1)</f>
        <v/>
      </c>
    </row>
    <row r="263" spans="1:8" s="93" customFormat="1" ht="15" x14ac:dyDescent="0.25">
      <c r="A263" s="108">
        <f>IF(D263="","",SUM($H$1:H263))</f>
        <v>60</v>
      </c>
      <c r="B263" s="102">
        <v>5.5</v>
      </c>
      <c r="C263" s="134" t="s">
        <v>273</v>
      </c>
      <c r="D263" s="104" t="s">
        <v>146</v>
      </c>
      <c r="E263" s="135">
        <v>1</v>
      </c>
      <c r="F263" s="106"/>
      <c r="G263" s="120">
        <f>E263*F263</f>
        <v>0</v>
      </c>
      <c r="H263" s="111">
        <f t="shared" si="18"/>
        <v>1</v>
      </c>
    </row>
    <row r="264" spans="1:8" s="93" customFormat="1" ht="15" x14ac:dyDescent="0.25">
      <c r="A264" s="108" t="str">
        <f>IF(D264="","",SUM($H$1:H264))</f>
        <v/>
      </c>
      <c r="B264" s="102"/>
      <c r="C264" s="131"/>
      <c r="D264" s="104"/>
      <c r="E264" s="116"/>
      <c r="F264" s="117"/>
      <c r="G264" s="107"/>
      <c r="H264" s="111" t="str">
        <f t="shared" si="17"/>
        <v/>
      </c>
    </row>
    <row r="265" spans="1:8" s="93" customFormat="1" ht="15.75" thickBot="1" x14ac:dyDescent="0.3">
      <c r="A265" s="108" t="str">
        <f>IF(D265="","",SUM($H$1:H265))</f>
        <v/>
      </c>
      <c r="B265" s="102"/>
      <c r="C265" s="309" t="s">
        <v>229</v>
      </c>
      <c r="D265" s="310"/>
      <c r="E265" s="310"/>
      <c r="F265" s="311"/>
      <c r="G265" s="132">
        <f>SUM(G247:G264)</f>
        <v>0</v>
      </c>
      <c r="H265" s="111" t="str">
        <f t="shared" si="17"/>
        <v/>
      </c>
    </row>
    <row r="266" spans="1:8" s="93" customFormat="1" ht="15.75" thickTop="1" x14ac:dyDescent="0.25">
      <c r="A266" s="108" t="str">
        <f>IF(D266="","",SUM($H$1:H266))</f>
        <v/>
      </c>
      <c r="B266" s="102"/>
      <c r="D266" s="104"/>
      <c r="E266" s="116"/>
      <c r="F266" s="117"/>
      <c r="G266" s="107"/>
      <c r="H266" s="111" t="str">
        <f t="shared" si="17"/>
        <v/>
      </c>
    </row>
    <row r="267" spans="1:8" s="93" customFormat="1" ht="15" x14ac:dyDescent="0.25">
      <c r="A267" s="108" t="str">
        <f>IF(D267="","",SUM($H$1:H267))</f>
        <v/>
      </c>
      <c r="B267" s="102"/>
      <c r="C267" s="115" t="s">
        <v>170</v>
      </c>
      <c r="D267" s="104"/>
      <c r="E267" s="116"/>
      <c r="F267" s="117"/>
      <c r="G267" s="120">
        <f>E267*F267</f>
        <v>0</v>
      </c>
      <c r="H267" s="111" t="str">
        <f t="shared" si="17"/>
        <v/>
      </c>
    </row>
    <row r="268" spans="1:8" s="93" customFormat="1" ht="15" x14ac:dyDescent="0.25">
      <c r="A268" s="108" t="str">
        <f>IF(D268="","",SUM($H$1:H268))</f>
        <v/>
      </c>
      <c r="B268" s="102"/>
      <c r="C268" s="131"/>
      <c r="D268" s="104"/>
      <c r="E268" s="116"/>
      <c r="F268" s="117"/>
      <c r="G268" s="120">
        <f>E268*F268</f>
        <v>0</v>
      </c>
      <c r="H268" s="111" t="str">
        <f t="shared" si="17"/>
        <v/>
      </c>
    </row>
    <row r="269" spans="1:8" s="149" customFormat="1" ht="28.5" x14ac:dyDescent="0.15">
      <c r="A269" s="123"/>
      <c r="B269" s="102">
        <v>4</v>
      </c>
      <c r="C269" s="113" t="s">
        <v>175</v>
      </c>
      <c r="D269" s="125"/>
      <c r="E269" s="126"/>
      <c r="F269" s="127"/>
      <c r="G269" s="128"/>
      <c r="H269" s="148"/>
    </row>
    <row r="270" spans="1:8" s="93" customFormat="1" ht="15" x14ac:dyDescent="0.25">
      <c r="A270" s="108" t="str">
        <f>IF(D270="","",SUM($H$1:H270))</f>
        <v/>
      </c>
      <c r="B270" s="102"/>
      <c r="C270" s="150"/>
      <c r="D270" s="104"/>
      <c r="E270" s="116"/>
      <c r="F270" s="117"/>
      <c r="G270" s="120">
        <f>E270*F270</f>
        <v>0</v>
      </c>
      <c r="H270" s="111" t="str">
        <f>IF(D270="","",1)</f>
        <v/>
      </c>
    </row>
    <row r="271" spans="1:8" s="93" customFormat="1" ht="30" x14ac:dyDescent="0.25">
      <c r="A271" s="108">
        <f>IF(D271="","",SUM($H$1:H271))</f>
        <v>61</v>
      </c>
      <c r="B271" s="102"/>
      <c r="C271" s="150" t="s">
        <v>230</v>
      </c>
      <c r="D271" s="104" t="s">
        <v>44</v>
      </c>
      <c r="E271" s="137">
        <v>20</v>
      </c>
      <c r="F271" s="117"/>
      <c r="G271" s="120">
        <f>E271*F271</f>
        <v>0</v>
      </c>
      <c r="H271" s="111">
        <f t="shared" si="17"/>
        <v>1</v>
      </c>
    </row>
    <row r="272" spans="1:8" s="93" customFormat="1" ht="15" x14ac:dyDescent="0.25">
      <c r="A272" s="108" t="str">
        <f>IF(D272="","",SUM($H$1:H272))</f>
        <v/>
      </c>
      <c r="B272" s="102"/>
      <c r="C272" s="131"/>
      <c r="D272" s="104"/>
      <c r="E272" s="116"/>
      <c r="F272" s="117"/>
      <c r="G272" s="107"/>
      <c r="H272" s="111" t="str">
        <f t="shared" si="17"/>
        <v/>
      </c>
    </row>
    <row r="273" spans="1:8" s="93" customFormat="1" ht="15.75" thickBot="1" x14ac:dyDescent="0.3">
      <c r="A273" s="108" t="str">
        <f>IF(D273="","",SUM($H$1:H273))</f>
        <v/>
      </c>
      <c r="B273" s="102"/>
      <c r="C273" s="309" t="s">
        <v>231</v>
      </c>
      <c r="D273" s="310"/>
      <c r="E273" s="310"/>
      <c r="F273" s="311"/>
      <c r="G273" s="132">
        <f>SUM(G267:G272)</f>
        <v>0</v>
      </c>
      <c r="H273" s="111" t="str">
        <f t="shared" si="17"/>
        <v/>
      </c>
    </row>
    <row r="274" spans="1:8" s="93" customFormat="1" ht="15.75" thickTop="1" x14ac:dyDescent="0.25">
      <c r="A274" s="108" t="str">
        <f>IF(D274="","",SUM($H$1:H274))</f>
        <v/>
      </c>
      <c r="B274" s="102"/>
      <c r="C274" s="150"/>
      <c r="D274" s="104"/>
      <c r="E274" s="116"/>
      <c r="F274" s="117"/>
      <c r="G274" s="120">
        <f t="shared" ref="G274:G275" si="19">E274*F274</f>
        <v>0</v>
      </c>
      <c r="H274" s="111" t="str">
        <f t="shared" si="17"/>
        <v/>
      </c>
    </row>
    <row r="275" spans="1:8" s="93" customFormat="1" ht="15" x14ac:dyDescent="0.25">
      <c r="A275" s="108" t="str">
        <f>IF(D275="","",SUM($H$1:H275))</f>
        <v/>
      </c>
      <c r="B275" s="102"/>
      <c r="C275" s="150"/>
      <c r="D275" s="104"/>
      <c r="E275" s="116"/>
      <c r="F275" s="117"/>
      <c r="G275" s="120">
        <f t="shared" si="19"/>
        <v>0</v>
      </c>
      <c r="H275" s="111" t="str">
        <f t="shared" si="17"/>
        <v/>
      </c>
    </row>
    <row r="276" spans="1:8" s="93" customFormat="1" ht="15" x14ac:dyDescent="0.25">
      <c r="A276" s="108" t="str">
        <f>IF(D276="","",SUM($H$1:H276))</f>
        <v/>
      </c>
      <c r="B276" s="102"/>
      <c r="C276" s="115" t="s">
        <v>171</v>
      </c>
      <c r="D276" s="104"/>
      <c r="E276" s="116"/>
      <c r="F276" s="117"/>
      <c r="G276" s="107"/>
      <c r="H276" s="111" t="str">
        <f t="shared" si="17"/>
        <v/>
      </c>
    </row>
    <row r="277" spans="1:8" s="93" customFormat="1" ht="15" x14ac:dyDescent="0.25">
      <c r="A277" s="108" t="str">
        <f>IF(D277="","",SUM($H$1:H277))</f>
        <v/>
      </c>
      <c r="B277" s="102"/>
      <c r="C277" s="131"/>
      <c r="D277" s="104"/>
      <c r="E277" s="116"/>
      <c r="F277" s="117"/>
      <c r="G277" s="120">
        <f>E277*F277</f>
        <v>0</v>
      </c>
      <c r="H277" s="111" t="str">
        <f t="shared" si="17"/>
        <v/>
      </c>
    </row>
    <row r="278" spans="1:8" s="149" customFormat="1" ht="28.5" x14ac:dyDescent="0.15">
      <c r="A278" s="123"/>
      <c r="B278" s="102">
        <v>4</v>
      </c>
      <c r="C278" s="113" t="s">
        <v>175</v>
      </c>
      <c r="D278" s="125"/>
      <c r="E278" s="126"/>
      <c r="F278" s="127"/>
      <c r="G278" s="128"/>
      <c r="H278" s="148"/>
    </row>
    <row r="279" spans="1:8" s="93" customFormat="1" ht="15" x14ac:dyDescent="0.25">
      <c r="A279" s="108"/>
      <c r="B279" s="102"/>
      <c r="C279" s="166"/>
      <c r="D279" s="104"/>
      <c r="E279" s="116"/>
      <c r="F279" s="106"/>
      <c r="G279" s="120"/>
      <c r="H279" s="111"/>
    </row>
    <row r="280" spans="1:8" s="93" customFormat="1" ht="15" x14ac:dyDescent="0.25">
      <c r="A280" s="108"/>
      <c r="B280" s="102">
        <v>4.2</v>
      </c>
      <c r="C280" s="134" t="s">
        <v>176</v>
      </c>
      <c r="D280" s="104"/>
      <c r="E280" s="116"/>
      <c r="F280" s="117"/>
      <c r="G280" s="120"/>
      <c r="H280" s="111"/>
    </row>
    <row r="281" spans="1:8" s="93" customFormat="1" ht="15" x14ac:dyDescent="0.25">
      <c r="A281" s="108" t="str">
        <f>IF(D281="","",SUM($H$1:H281))</f>
        <v/>
      </c>
      <c r="B281" s="102"/>
      <c r="C281" s="150"/>
      <c r="D281" s="104"/>
      <c r="E281" s="116"/>
      <c r="F281" s="117"/>
      <c r="G281" s="120">
        <f>E281*F281</f>
        <v>0</v>
      </c>
      <c r="H281" s="111" t="str">
        <f>IF(D281="","",1)</f>
        <v/>
      </c>
    </row>
    <row r="282" spans="1:8" s="93" customFormat="1" ht="30" x14ac:dyDescent="0.25">
      <c r="A282" s="108">
        <f>IF(D282="","",SUM($H$1:H282))</f>
        <v>62</v>
      </c>
      <c r="B282" s="102">
        <v>4.4000000000000004</v>
      </c>
      <c r="C282" s="150" t="s">
        <v>232</v>
      </c>
      <c r="D282" s="104" t="s">
        <v>44</v>
      </c>
      <c r="E282" s="137">
        <v>14.5</v>
      </c>
      <c r="F282" s="106"/>
      <c r="G282" s="120">
        <f>E282*F282</f>
        <v>0</v>
      </c>
      <c r="H282" s="111">
        <f t="shared" si="17"/>
        <v>1</v>
      </c>
    </row>
    <row r="283" spans="1:8" s="93" customFormat="1" ht="15" x14ac:dyDescent="0.25">
      <c r="A283" s="108" t="str">
        <f>IF(D283="","",SUM($H$1:H283))</f>
        <v/>
      </c>
      <c r="B283" s="102"/>
      <c r="C283" s="131"/>
      <c r="D283" s="104"/>
      <c r="E283" s="116"/>
      <c r="F283" s="117"/>
      <c r="G283" s="107"/>
      <c r="H283" s="111" t="str">
        <f t="shared" si="17"/>
        <v/>
      </c>
    </row>
    <row r="284" spans="1:8" s="93" customFormat="1" ht="15.75" thickBot="1" x14ac:dyDescent="0.3">
      <c r="A284" s="108" t="str">
        <f>IF(D284="","",SUM($H$1:H284))</f>
        <v/>
      </c>
      <c r="B284" s="102"/>
      <c r="C284" s="309" t="s">
        <v>233</v>
      </c>
      <c r="D284" s="310"/>
      <c r="E284" s="310"/>
      <c r="F284" s="311"/>
      <c r="G284" s="132">
        <f>SUM(G276:G283)</f>
        <v>0</v>
      </c>
      <c r="H284" s="111" t="str">
        <f t="shared" si="17"/>
        <v/>
      </c>
    </row>
    <row r="285" spans="1:8" s="93" customFormat="1" ht="15.75" thickTop="1" x14ac:dyDescent="0.25">
      <c r="A285" s="108" t="str">
        <f>IF(D285="","",SUM($H$1:H285))</f>
        <v/>
      </c>
      <c r="B285" s="102"/>
      <c r="C285" s="131"/>
      <c r="D285" s="104"/>
      <c r="E285" s="116"/>
      <c r="F285" s="117"/>
      <c r="G285" s="107"/>
      <c r="H285" s="111" t="str">
        <f t="shared" si="17"/>
        <v/>
      </c>
    </row>
    <row r="286" spans="1:8" s="93" customFormat="1" ht="15" x14ac:dyDescent="0.25">
      <c r="A286" s="108" t="str">
        <f>IF(D286="","",SUM($H$1:H286))</f>
        <v/>
      </c>
      <c r="B286" s="102"/>
      <c r="C286" s="115" t="s">
        <v>172</v>
      </c>
      <c r="D286" s="104"/>
      <c r="E286" s="116"/>
      <c r="F286" s="117"/>
      <c r="G286" s="107"/>
      <c r="H286" s="111" t="str">
        <f t="shared" si="17"/>
        <v/>
      </c>
    </row>
    <row r="287" spans="1:8" s="93" customFormat="1" ht="15" x14ac:dyDescent="0.25">
      <c r="A287" s="108" t="str">
        <f>IF(D287="","",SUM($H$1:H287))</f>
        <v/>
      </c>
      <c r="B287" s="102"/>
      <c r="C287" s="131"/>
      <c r="D287" s="104"/>
      <c r="E287" s="116"/>
      <c r="F287" s="117"/>
      <c r="G287" s="120">
        <f>E287*F287</f>
        <v>0</v>
      </c>
      <c r="H287" s="111" t="str">
        <f t="shared" si="17"/>
        <v/>
      </c>
    </row>
    <row r="288" spans="1:8" s="93" customFormat="1" ht="15" x14ac:dyDescent="0.25">
      <c r="A288" s="108" t="str">
        <f>IF(D288="","",SUM($H$1:H288))</f>
        <v/>
      </c>
      <c r="B288" s="102">
        <v>5.3</v>
      </c>
      <c r="C288" s="118" t="s">
        <v>212</v>
      </c>
      <c r="D288" s="104"/>
      <c r="E288" s="116"/>
      <c r="F288" s="117"/>
      <c r="G288" s="120">
        <f>E288*F288</f>
        <v>0</v>
      </c>
      <c r="H288" s="111" t="str">
        <f>IF(D288="","",1)</f>
        <v/>
      </c>
    </row>
    <row r="289" spans="1:8" s="93" customFormat="1" ht="15" x14ac:dyDescent="0.25">
      <c r="A289" s="108"/>
      <c r="B289" s="102"/>
      <c r="C289" s="118"/>
      <c r="D289" s="104"/>
      <c r="E289" s="116"/>
      <c r="F289" s="117"/>
      <c r="G289" s="120"/>
      <c r="H289" s="111"/>
    </row>
    <row r="290" spans="1:8" s="93" customFormat="1" ht="30" x14ac:dyDescent="0.25">
      <c r="A290" s="108">
        <f>IF(D290="","",SUM($H$1:H290))</f>
        <v>63</v>
      </c>
      <c r="B290" s="102"/>
      <c r="C290" s="119" t="s">
        <v>234</v>
      </c>
      <c r="D290" s="104" t="s">
        <v>24</v>
      </c>
      <c r="E290" s="116">
        <v>1</v>
      </c>
      <c r="F290" s="117"/>
      <c r="G290" s="120">
        <f>E290*F290</f>
        <v>0</v>
      </c>
      <c r="H290" s="111">
        <f t="shared" si="17"/>
        <v>1</v>
      </c>
    </row>
    <row r="291" spans="1:8" s="93" customFormat="1" ht="15" x14ac:dyDescent="0.25">
      <c r="A291" s="108"/>
      <c r="B291" s="102"/>
      <c r="C291" s="119"/>
      <c r="D291" s="104"/>
      <c r="E291" s="116"/>
      <c r="F291" s="117"/>
      <c r="G291" s="120"/>
      <c r="H291" s="111"/>
    </row>
    <row r="292" spans="1:8" s="93" customFormat="1" ht="15" x14ac:dyDescent="0.25">
      <c r="A292" s="108">
        <f>IF(D292="","",SUM($H$1:H292))</f>
        <v>64</v>
      </c>
      <c r="B292" s="102">
        <v>5.5</v>
      </c>
      <c r="C292" s="134" t="s">
        <v>273</v>
      </c>
      <c r="D292" s="104" t="s">
        <v>146</v>
      </c>
      <c r="E292" s="135">
        <v>1</v>
      </c>
      <c r="F292" s="106"/>
      <c r="G292" s="120">
        <f>E292*F292</f>
        <v>0</v>
      </c>
      <c r="H292" s="111">
        <f t="shared" si="17"/>
        <v>1</v>
      </c>
    </row>
    <row r="293" spans="1:8" s="93" customFormat="1" ht="15" x14ac:dyDescent="0.25">
      <c r="A293" s="108" t="str">
        <f>IF(D293="","",SUM($H$1:H293))</f>
        <v/>
      </c>
      <c r="B293" s="102"/>
      <c r="C293" s="131"/>
      <c r="D293" s="104"/>
      <c r="E293" s="116"/>
      <c r="F293" s="117"/>
      <c r="G293" s="107"/>
      <c r="H293" s="111" t="str">
        <f t="shared" si="17"/>
        <v/>
      </c>
    </row>
    <row r="294" spans="1:8" s="93" customFormat="1" ht="15.75" thickBot="1" x14ac:dyDescent="0.3">
      <c r="A294" s="108" t="str">
        <f>IF(D294="","",SUM($H$1:H294))</f>
        <v/>
      </c>
      <c r="B294" s="102"/>
      <c r="C294" s="309" t="s">
        <v>235</v>
      </c>
      <c r="D294" s="310"/>
      <c r="E294" s="310"/>
      <c r="F294" s="311"/>
      <c r="G294" s="132">
        <f>SUM(G286:G293)</f>
        <v>0</v>
      </c>
      <c r="H294" s="111" t="str">
        <f t="shared" si="17"/>
        <v/>
      </c>
    </row>
    <row r="295" spans="1:8" s="93" customFormat="1" ht="15.75" thickTop="1" x14ac:dyDescent="0.25">
      <c r="A295" s="108" t="str">
        <f>IF(D295="","",SUM($H$1:H295))</f>
        <v/>
      </c>
      <c r="B295" s="102"/>
      <c r="C295" s="131"/>
      <c r="D295" s="104"/>
      <c r="E295" s="116"/>
      <c r="F295" s="117"/>
      <c r="G295" s="107"/>
      <c r="H295" s="111" t="str">
        <f t="shared" si="17"/>
        <v/>
      </c>
    </row>
    <row r="296" spans="1:8" s="93" customFormat="1" ht="15" x14ac:dyDescent="0.25">
      <c r="A296" s="108" t="str">
        <f>IF(D296="","",SUM($H$1:H296))</f>
        <v/>
      </c>
      <c r="B296" s="102"/>
      <c r="C296" s="115" t="s">
        <v>236</v>
      </c>
      <c r="D296" s="104"/>
      <c r="E296" s="116"/>
      <c r="F296" s="117"/>
      <c r="G296" s="120">
        <f t="shared" ref="G296:G313" si="20">E296*F296</f>
        <v>0</v>
      </c>
      <c r="H296" s="111" t="str">
        <f t="shared" si="17"/>
        <v/>
      </c>
    </row>
    <row r="297" spans="1:8" s="93" customFormat="1" ht="15" x14ac:dyDescent="0.25">
      <c r="A297" s="108" t="str">
        <f>IF(D297="","",SUM($H$1:H297))</f>
        <v/>
      </c>
      <c r="B297" s="102"/>
      <c r="C297" s="131"/>
      <c r="D297" s="104"/>
      <c r="E297" s="116"/>
      <c r="F297" s="117"/>
      <c r="G297" s="120">
        <f t="shared" si="20"/>
        <v>0</v>
      </c>
      <c r="H297" s="111" t="str">
        <f t="shared" si="17"/>
        <v/>
      </c>
    </row>
    <row r="298" spans="1:8" s="93" customFormat="1" ht="30" x14ac:dyDescent="0.25">
      <c r="A298" s="108"/>
      <c r="B298" s="102"/>
      <c r="C298" s="150" t="s">
        <v>274</v>
      </c>
      <c r="D298" s="104"/>
      <c r="E298" s="116"/>
      <c r="F298" s="117"/>
      <c r="G298" s="120">
        <f t="shared" si="20"/>
        <v>0</v>
      </c>
      <c r="H298" s="111"/>
    </row>
    <row r="299" spans="1:8" s="93" customFormat="1" ht="15" x14ac:dyDescent="0.25">
      <c r="A299" s="108"/>
      <c r="B299" s="102"/>
      <c r="C299" s="131"/>
      <c r="D299" s="104"/>
      <c r="E299" s="116"/>
      <c r="F299" s="117"/>
      <c r="G299" s="120">
        <f t="shared" si="20"/>
        <v>0</v>
      </c>
      <c r="H299" s="111"/>
    </row>
    <row r="300" spans="1:8" s="93" customFormat="1" ht="29.25" x14ac:dyDescent="0.25">
      <c r="A300" s="108" t="str">
        <f>IF(D300="","",SUM($H$1:H300))</f>
        <v/>
      </c>
      <c r="B300" s="102">
        <v>6</v>
      </c>
      <c r="C300" s="134" t="s">
        <v>237</v>
      </c>
      <c r="D300" s="104"/>
      <c r="E300" s="116"/>
      <c r="F300" s="117"/>
      <c r="G300" s="120">
        <f t="shared" si="20"/>
        <v>0</v>
      </c>
      <c r="H300" s="111" t="str">
        <f t="shared" ref="H300:H340" si="21">IF(D300="","",1)</f>
        <v/>
      </c>
    </row>
    <row r="301" spans="1:8" s="93" customFormat="1" ht="15" x14ac:dyDescent="0.25">
      <c r="A301" s="108" t="str">
        <f>IF(D301="","",SUM($H$1:H301))</f>
        <v/>
      </c>
      <c r="B301" s="102"/>
      <c r="C301" s="119"/>
      <c r="D301" s="104"/>
      <c r="E301" s="116"/>
      <c r="F301" s="117"/>
      <c r="G301" s="120">
        <f t="shared" si="20"/>
        <v>0</v>
      </c>
      <c r="H301" s="111" t="str">
        <f t="shared" si="21"/>
        <v/>
      </c>
    </row>
    <row r="302" spans="1:8" s="93" customFormat="1" ht="15" x14ac:dyDescent="0.25">
      <c r="A302" s="108">
        <f>IF(D302="","",SUM($H$1:H302))</f>
        <v>65</v>
      </c>
      <c r="B302" s="102"/>
      <c r="C302" s="150" t="s">
        <v>238</v>
      </c>
      <c r="D302" s="104" t="s">
        <v>146</v>
      </c>
      <c r="E302" s="116">
        <v>1</v>
      </c>
      <c r="F302" s="117"/>
      <c r="G302" s="120">
        <f t="shared" si="20"/>
        <v>0</v>
      </c>
      <c r="H302" s="111">
        <f t="shared" si="21"/>
        <v>1</v>
      </c>
    </row>
    <row r="303" spans="1:8" s="93" customFormat="1" ht="15" x14ac:dyDescent="0.25">
      <c r="A303" s="108" t="str">
        <f>IF(D303="","",SUM($H$1:H303))</f>
        <v/>
      </c>
      <c r="B303" s="102"/>
      <c r="C303" s="119"/>
      <c r="D303" s="104"/>
      <c r="E303" s="116"/>
      <c r="F303" s="117"/>
      <c r="G303" s="120">
        <f t="shared" si="20"/>
        <v>0</v>
      </c>
      <c r="H303" s="111" t="str">
        <f t="shared" si="21"/>
        <v/>
      </c>
    </row>
    <row r="304" spans="1:8" s="93" customFormat="1" ht="15" x14ac:dyDescent="0.25">
      <c r="A304" s="108">
        <f>IF(D304="","",SUM($H$1:H304))</f>
        <v>66</v>
      </c>
      <c r="B304" s="102"/>
      <c r="C304" s="150" t="s">
        <v>239</v>
      </c>
      <c r="D304" s="104" t="s">
        <v>146</v>
      </c>
      <c r="E304" s="116">
        <v>1</v>
      </c>
      <c r="F304" s="117"/>
      <c r="G304" s="120">
        <f t="shared" si="20"/>
        <v>0</v>
      </c>
      <c r="H304" s="111">
        <f t="shared" si="21"/>
        <v>1</v>
      </c>
    </row>
    <row r="305" spans="1:8" s="93" customFormat="1" ht="15" x14ac:dyDescent="0.25">
      <c r="A305" s="108" t="str">
        <f>IF(D305="","",SUM($H$1:H305))</f>
        <v/>
      </c>
      <c r="B305" s="102"/>
      <c r="C305" s="131"/>
      <c r="D305" s="104"/>
      <c r="E305" s="116"/>
      <c r="F305" s="117"/>
      <c r="G305" s="120">
        <f t="shared" si="20"/>
        <v>0</v>
      </c>
      <c r="H305" s="111" t="str">
        <f t="shared" si="21"/>
        <v/>
      </c>
    </row>
    <row r="306" spans="1:8" s="93" customFormat="1" ht="15" x14ac:dyDescent="0.25">
      <c r="A306" s="108">
        <f>IF(D306="","",SUM($H$1:H306))</f>
        <v>67</v>
      </c>
      <c r="B306" s="102"/>
      <c r="C306" s="150" t="s">
        <v>240</v>
      </c>
      <c r="D306" s="104" t="s">
        <v>146</v>
      </c>
      <c r="E306" s="116">
        <v>1</v>
      </c>
      <c r="F306" s="117"/>
      <c r="G306" s="120">
        <f t="shared" si="20"/>
        <v>0</v>
      </c>
      <c r="H306" s="111">
        <f t="shared" si="21"/>
        <v>1</v>
      </c>
    </row>
    <row r="307" spans="1:8" s="93" customFormat="1" ht="15" x14ac:dyDescent="0.25">
      <c r="A307" s="108" t="str">
        <f>IF(D307="","",SUM($H$1:H307))</f>
        <v/>
      </c>
      <c r="B307" s="102"/>
      <c r="C307" s="131"/>
      <c r="D307" s="104"/>
      <c r="E307" s="116"/>
      <c r="F307" s="117"/>
      <c r="G307" s="120">
        <f t="shared" si="20"/>
        <v>0</v>
      </c>
      <c r="H307" s="111" t="str">
        <f t="shared" si="21"/>
        <v/>
      </c>
    </row>
    <row r="308" spans="1:8" s="93" customFormat="1" ht="15" x14ac:dyDescent="0.25">
      <c r="A308" s="108">
        <f>IF(D308="","",SUM($H$1:H308))</f>
        <v>68</v>
      </c>
      <c r="B308" s="102"/>
      <c r="C308" s="150" t="s">
        <v>241</v>
      </c>
      <c r="D308" s="104" t="s">
        <v>146</v>
      </c>
      <c r="E308" s="116">
        <v>1</v>
      </c>
      <c r="F308" s="117"/>
      <c r="G308" s="120">
        <f t="shared" si="20"/>
        <v>0</v>
      </c>
      <c r="H308" s="111">
        <f t="shared" si="21"/>
        <v>1</v>
      </c>
    </row>
    <row r="309" spans="1:8" s="93" customFormat="1" ht="15" x14ac:dyDescent="0.25">
      <c r="A309" s="108" t="str">
        <f>IF(D309="","",SUM($H$1:H309))</f>
        <v/>
      </c>
      <c r="B309" s="102"/>
      <c r="C309" s="150"/>
      <c r="D309" s="104"/>
      <c r="E309" s="137"/>
      <c r="F309" s="117"/>
      <c r="G309" s="120">
        <f t="shared" si="20"/>
        <v>0</v>
      </c>
      <c r="H309" s="111" t="str">
        <f t="shared" si="21"/>
        <v/>
      </c>
    </row>
    <row r="310" spans="1:8" s="93" customFormat="1" ht="15" x14ac:dyDescent="0.25">
      <c r="A310" s="108">
        <f>IF(D310="","",SUM($H$1:H310))</f>
        <v>69</v>
      </c>
      <c r="B310" s="102"/>
      <c r="C310" s="119" t="s">
        <v>242</v>
      </c>
      <c r="D310" s="104" t="s">
        <v>146</v>
      </c>
      <c r="E310" s="116">
        <v>1</v>
      </c>
      <c r="F310" s="117"/>
      <c r="G310" s="120">
        <f t="shared" si="20"/>
        <v>0</v>
      </c>
      <c r="H310" s="111">
        <f t="shared" si="21"/>
        <v>1</v>
      </c>
    </row>
    <row r="311" spans="1:8" s="93" customFormat="1" ht="15" x14ac:dyDescent="0.25">
      <c r="A311" s="108" t="str">
        <f>IF(D311="","",SUM($H$1:H311))</f>
        <v/>
      </c>
      <c r="B311" s="102"/>
      <c r="C311" s="150"/>
      <c r="D311" s="104"/>
      <c r="E311" s="137"/>
      <c r="F311" s="117"/>
      <c r="G311" s="120">
        <f t="shared" si="20"/>
        <v>0</v>
      </c>
      <c r="H311" s="111" t="str">
        <f t="shared" si="21"/>
        <v/>
      </c>
    </row>
    <row r="312" spans="1:8" s="93" customFormat="1" ht="15" x14ac:dyDescent="0.25">
      <c r="A312" s="108"/>
      <c r="B312" s="102"/>
      <c r="C312" s="150"/>
      <c r="D312" s="104"/>
      <c r="E312" s="137"/>
      <c r="F312" s="117"/>
      <c r="G312" s="120"/>
      <c r="H312" s="111"/>
    </row>
    <row r="313" spans="1:8" s="93" customFormat="1" ht="15" x14ac:dyDescent="0.25">
      <c r="A313" s="108">
        <f>IF(D313="","",SUM($H$1:H313))</f>
        <v>70</v>
      </c>
      <c r="B313" s="102"/>
      <c r="C313" s="119" t="s">
        <v>243</v>
      </c>
      <c r="D313" s="104" t="s">
        <v>146</v>
      </c>
      <c r="E313" s="116">
        <v>1</v>
      </c>
      <c r="F313" s="117"/>
      <c r="G313" s="120">
        <f t="shared" si="20"/>
        <v>0</v>
      </c>
      <c r="H313" s="111">
        <f t="shared" si="21"/>
        <v>1</v>
      </c>
    </row>
    <row r="314" spans="1:8" s="93" customFormat="1" ht="15" x14ac:dyDescent="0.25">
      <c r="A314" s="108" t="str">
        <f>IF(D314="","",SUM($H$1:H314))</f>
        <v/>
      </c>
      <c r="B314" s="102"/>
      <c r="C314" s="150"/>
      <c r="D314" s="104"/>
      <c r="E314" s="116"/>
      <c r="F314" s="117"/>
      <c r="G314" s="120"/>
      <c r="H314" s="111" t="str">
        <f t="shared" si="21"/>
        <v/>
      </c>
    </row>
    <row r="315" spans="1:8" s="93" customFormat="1" ht="15" x14ac:dyDescent="0.25">
      <c r="A315" s="108" t="str">
        <f>IF(D315="","",SUM($H$1:H315))</f>
        <v/>
      </c>
      <c r="B315" s="102"/>
      <c r="C315" s="312" t="s">
        <v>244</v>
      </c>
      <c r="D315" s="313"/>
      <c r="E315" s="313"/>
      <c r="F315" s="314"/>
      <c r="G315" s="170">
        <f>SUM(G296:G314)</f>
        <v>0</v>
      </c>
      <c r="H315" s="111" t="str">
        <f t="shared" si="21"/>
        <v/>
      </c>
    </row>
    <row r="316" spans="1:8" s="93" customFormat="1" ht="15" x14ac:dyDescent="0.25">
      <c r="A316" s="108" t="str">
        <f>IF(D316="","",SUM($H$1:H316))</f>
        <v/>
      </c>
      <c r="B316" s="102"/>
      <c r="C316" s="131"/>
      <c r="D316" s="104"/>
      <c r="E316" s="116"/>
      <c r="F316" s="117"/>
      <c r="G316" s="107"/>
      <c r="H316" s="111" t="str">
        <f t="shared" si="21"/>
        <v/>
      </c>
    </row>
    <row r="317" spans="1:8" s="93" customFormat="1" ht="15" x14ac:dyDescent="0.25">
      <c r="A317" s="108" t="str">
        <f>IF(D317="","",SUM($H$1:H317))</f>
        <v/>
      </c>
      <c r="B317" s="102"/>
      <c r="C317" s="115" t="s">
        <v>245</v>
      </c>
      <c r="D317" s="104"/>
      <c r="E317" s="116"/>
      <c r="F317" s="117"/>
      <c r="G317" s="120">
        <f t="shared" ref="G317:G327" si="22">E317*F317</f>
        <v>0</v>
      </c>
      <c r="H317" s="111" t="str">
        <f>IF(D317="","",1)</f>
        <v/>
      </c>
    </row>
    <row r="318" spans="1:8" s="93" customFormat="1" ht="15" x14ac:dyDescent="0.25">
      <c r="A318" s="108" t="str">
        <f>IF(D318="","",SUM($H$1:H318))</f>
        <v/>
      </c>
      <c r="B318" s="102"/>
      <c r="C318" s="131"/>
      <c r="D318" s="104"/>
      <c r="E318" s="116"/>
      <c r="F318" s="117"/>
      <c r="G318" s="120">
        <f t="shared" si="22"/>
        <v>0</v>
      </c>
      <c r="H318" s="111" t="str">
        <f>IF(D318="","",1)</f>
        <v/>
      </c>
    </row>
    <row r="319" spans="1:8" s="93" customFormat="1" ht="15" x14ac:dyDescent="0.25">
      <c r="A319" s="108">
        <f>IF(D319="","",SUM($H$1:H319))</f>
        <v>71</v>
      </c>
      <c r="B319" s="102"/>
      <c r="C319" s="150" t="s">
        <v>246</v>
      </c>
      <c r="D319" s="104" t="s">
        <v>146</v>
      </c>
      <c r="E319" s="116">
        <v>1</v>
      </c>
      <c r="F319" s="117"/>
      <c r="G319" s="120">
        <f>E319*F319</f>
        <v>0</v>
      </c>
      <c r="H319" s="111">
        <f>IF(D319="","",1)</f>
        <v>1</v>
      </c>
    </row>
    <row r="320" spans="1:8" s="93" customFormat="1" ht="15" x14ac:dyDescent="0.25">
      <c r="A320" s="108"/>
      <c r="B320" s="102"/>
      <c r="C320" s="131"/>
      <c r="D320" s="104"/>
      <c r="E320" s="116"/>
      <c r="F320" s="117"/>
      <c r="G320" s="120"/>
      <c r="H320" s="111"/>
    </row>
    <row r="321" spans="1:8" s="93" customFormat="1" ht="15" x14ac:dyDescent="0.25">
      <c r="A321" s="108">
        <f>IF(D321="","",SUM($H$1:H321))</f>
        <v>72</v>
      </c>
      <c r="B321" s="102"/>
      <c r="C321" s="150" t="s">
        <v>247</v>
      </c>
      <c r="D321" s="104" t="s">
        <v>146</v>
      </c>
      <c r="E321" s="116">
        <v>1</v>
      </c>
      <c r="F321" s="117"/>
      <c r="G321" s="120">
        <f t="shared" si="22"/>
        <v>0</v>
      </c>
      <c r="H321" s="111">
        <f t="shared" ref="H321:H329" si="23">IF(D321="","",1)</f>
        <v>1</v>
      </c>
    </row>
    <row r="322" spans="1:8" s="93" customFormat="1" ht="15" x14ac:dyDescent="0.25">
      <c r="A322" s="108" t="str">
        <f>IF(D322="","",SUM($H$1:H322))</f>
        <v/>
      </c>
      <c r="B322" s="102"/>
      <c r="C322" s="119"/>
      <c r="D322" s="104"/>
      <c r="E322" s="116"/>
      <c r="F322" s="117"/>
      <c r="G322" s="120">
        <f t="shared" si="22"/>
        <v>0</v>
      </c>
      <c r="H322" s="111" t="str">
        <f t="shared" si="23"/>
        <v/>
      </c>
    </row>
    <row r="323" spans="1:8" s="93" customFormat="1" ht="15" x14ac:dyDescent="0.25">
      <c r="A323" s="108">
        <f>IF(D323="","",SUM($H$1:H323))</f>
        <v>73</v>
      </c>
      <c r="B323" s="102"/>
      <c r="C323" s="150" t="s">
        <v>248</v>
      </c>
      <c r="D323" s="104" t="s">
        <v>158</v>
      </c>
      <c r="E323" s="142">
        <v>30</v>
      </c>
      <c r="F323" s="117"/>
      <c r="G323" s="120">
        <f t="shared" si="22"/>
        <v>0</v>
      </c>
      <c r="H323" s="111">
        <f t="shared" si="23"/>
        <v>1</v>
      </c>
    </row>
    <row r="324" spans="1:8" s="93" customFormat="1" ht="15" x14ac:dyDescent="0.25">
      <c r="A324" s="108" t="str">
        <f>IF(D324="","",SUM($H$1:H324))</f>
        <v/>
      </c>
      <c r="B324" s="102"/>
      <c r="C324" s="131"/>
      <c r="D324" s="104"/>
      <c r="E324" s="116"/>
      <c r="F324" s="117"/>
      <c r="G324" s="120">
        <f t="shared" si="22"/>
        <v>0</v>
      </c>
      <c r="H324" s="111" t="str">
        <f t="shared" si="23"/>
        <v/>
      </c>
    </row>
    <row r="325" spans="1:8" s="93" customFormat="1" ht="15" x14ac:dyDescent="0.25">
      <c r="A325" s="108">
        <f>IF(D325="","",SUM($H$1:H325))</f>
        <v>74</v>
      </c>
      <c r="B325" s="102"/>
      <c r="C325" s="150" t="s">
        <v>249</v>
      </c>
      <c r="D325" s="104" t="s">
        <v>146</v>
      </c>
      <c r="E325" s="116">
        <v>1</v>
      </c>
      <c r="F325" s="117"/>
      <c r="G325" s="120">
        <f t="shared" si="22"/>
        <v>0</v>
      </c>
      <c r="H325" s="111">
        <f t="shared" si="23"/>
        <v>1</v>
      </c>
    </row>
    <row r="326" spans="1:8" s="93" customFormat="1" ht="15" x14ac:dyDescent="0.25">
      <c r="A326" s="108" t="str">
        <f>IF(D326="","",SUM($H$1:H326))</f>
        <v/>
      </c>
      <c r="B326" s="102"/>
      <c r="C326" s="131"/>
      <c r="D326" s="104"/>
      <c r="E326" s="116"/>
      <c r="F326" s="117"/>
      <c r="G326" s="120">
        <f t="shared" si="22"/>
        <v>0</v>
      </c>
      <c r="H326" s="111" t="str">
        <f t="shared" si="23"/>
        <v/>
      </c>
    </row>
    <row r="327" spans="1:8" s="93" customFormat="1" ht="15" x14ac:dyDescent="0.25">
      <c r="A327" s="108">
        <f>IF(D327="","",SUM($H$1:H327))</f>
        <v>75</v>
      </c>
      <c r="B327" s="102"/>
      <c r="C327" s="150" t="s">
        <v>250</v>
      </c>
      <c r="D327" s="104" t="s">
        <v>146</v>
      </c>
      <c r="E327" s="116">
        <v>1</v>
      </c>
      <c r="F327" s="117">
        <v>0</v>
      </c>
      <c r="G327" s="120">
        <f t="shared" si="22"/>
        <v>0</v>
      </c>
      <c r="H327" s="111">
        <f t="shared" si="23"/>
        <v>1</v>
      </c>
    </row>
    <row r="328" spans="1:8" s="93" customFormat="1" ht="15" x14ac:dyDescent="0.25">
      <c r="A328" s="108" t="str">
        <f>IF(D328="","",SUM($H$1:H328))</f>
        <v/>
      </c>
      <c r="B328" s="102"/>
      <c r="C328" s="150"/>
      <c r="D328" s="104"/>
      <c r="E328" s="116"/>
      <c r="F328" s="117"/>
      <c r="G328" s="120"/>
      <c r="H328" s="111" t="str">
        <f t="shared" si="23"/>
        <v/>
      </c>
    </row>
    <row r="329" spans="1:8" s="93" customFormat="1" ht="15.75" thickBot="1" x14ac:dyDescent="0.3">
      <c r="A329" s="108" t="str">
        <f>IF(D329="","",SUM($H$1:H329))</f>
        <v/>
      </c>
      <c r="B329" s="102"/>
      <c r="C329" s="309" t="s">
        <v>251</v>
      </c>
      <c r="D329" s="310"/>
      <c r="E329" s="310"/>
      <c r="F329" s="311"/>
      <c r="G329" s="132">
        <f>SUM(G317:G328)</f>
        <v>0</v>
      </c>
      <c r="H329" s="111" t="str">
        <f t="shared" si="23"/>
        <v/>
      </c>
    </row>
    <row r="330" spans="1:8" s="93" customFormat="1" ht="15.75" thickTop="1" x14ac:dyDescent="0.25">
      <c r="A330" s="108" t="str">
        <f>IF(D330="","",SUM($H$1:H330))</f>
        <v/>
      </c>
      <c r="B330" s="102"/>
      <c r="C330" s="131"/>
      <c r="D330" s="104"/>
      <c r="E330" s="116"/>
      <c r="F330" s="117"/>
      <c r="G330" s="120">
        <f t="shared" ref="G330:G339" si="24">E330*F330</f>
        <v>0</v>
      </c>
      <c r="H330" s="111" t="str">
        <f>IF(D330="","",1)</f>
        <v/>
      </c>
    </row>
    <row r="331" spans="1:8" s="93" customFormat="1" ht="15" x14ac:dyDescent="0.25">
      <c r="A331" s="108" t="str">
        <f>IF(D331="","",SUM($H$1:H331))</f>
        <v/>
      </c>
      <c r="B331" s="102"/>
      <c r="C331" s="115" t="s">
        <v>252</v>
      </c>
      <c r="D331" s="104"/>
      <c r="E331" s="116"/>
      <c r="F331" s="117"/>
      <c r="G331" s="120">
        <f t="shared" si="24"/>
        <v>0</v>
      </c>
      <c r="H331" s="111" t="str">
        <f t="shared" si="21"/>
        <v/>
      </c>
    </row>
    <row r="332" spans="1:8" s="93" customFormat="1" ht="15" x14ac:dyDescent="0.25">
      <c r="A332" s="108" t="str">
        <f>IF(D332="","",SUM($H$1:H332))</f>
        <v/>
      </c>
      <c r="B332" s="102"/>
      <c r="C332" s="131"/>
      <c r="D332" s="104"/>
      <c r="E332" s="116"/>
      <c r="F332" s="117"/>
      <c r="G332" s="120">
        <f t="shared" si="24"/>
        <v>0</v>
      </c>
      <c r="H332" s="111" t="str">
        <f t="shared" si="21"/>
        <v/>
      </c>
    </row>
    <row r="333" spans="1:8" s="93" customFormat="1" ht="30" x14ac:dyDescent="0.25">
      <c r="A333" s="108">
        <f>IF(D333="","",SUM($H$1:H333))</f>
        <v>76</v>
      </c>
      <c r="B333" s="102"/>
      <c r="C333" s="150" t="s">
        <v>253</v>
      </c>
      <c r="D333" s="104" t="s">
        <v>44</v>
      </c>
      <c r="E333" s="137">
        <v>21</v>
      </c>
      <c r="F333" s="117"/>
      <c r="G333" s="120">
        <f t="shared" si="24"/>
        <v>0</v>
      </c>
      <c r="H333" s="111">
        <f t="shared" si="21"/>
        <v>1</v>
      </c>
    </row>
    <row r="334" spans="1:8" s="93" customFormat="1" ht="15" x14ac:dyDescent="0.25">
      <c r="A334" s="108" t="str">
        <f>IF(D334="","",SUM($H$1:H334))</f>
        <v/>
      </c>
      <c r="B334" s="102"/>
      <c r="C334" s="131"/>
      <c r="D334" s="104"/>
      <c r="E334" s="116"/>
      <c r="F334" s="117"/>
      <c r="G334" s="120">
        <f t="shared" si="24"/>
        <v>0</v>
      </c>
      <c r="H334" s="111" t="str">
        <f t="shared" si="21"/>
        <v/>
      </c>
    </row>
    <row r="335" spans="1:8" s="93" customFormat="1" ht="30" x14ac:dyDescent="0.25">
      <c r="A335" s="108">
        <f>IF(D335="","",SUM($H$1:H335))</f>
        <v>77</v>
      </c>
      <c r="B335" s="102"/>
      <c r="C335" s="150" t="s">
        <v>254</v>
      </c>
      <c r="D335" s="104" t="s">
        <v>73</v>
      </c>
      <c r="E335" s="137">
        <v>5</v>
      </c>
      <c r="F335" s="117"/>
      <c r="G335" s="120">
        <f t="shared" si="24"/>
        <v>0</v>
      </c>
      <c r="H335" s="111">
        <f t="shared" si="21"/>
        <v>1</v>
      </c>
    </row>
    <row r="336" spans="1:8" s="93" customFormat="1" ht="15" x14ac:dyDescent="0.25">
      <c r="A336" s="108" t="str">
        <f>IF(D336="","",SUM($H$1:H336))</f>
        <v/>
      </c>
      <c r="B336" s="102"/>
      <c r="C336" s="131"/>
      <c r="D336" s="104"/>
      <c r="E336" s="116"/>
      <c r="F336" s="117"/>
      <c r="G336" s="120">
        <f t="shared" si="24"/>
        <v>0</v>
      </c>
      <c r="H336" s="111" t="str">
        <f t="shared" si="21"/>
        <v/>
      </c>
    </row>
    <row r="337" spans="1:8" s="93" customFormat="1" ht="30" x14ac:dyDescent="0.25">
      <c r="A337" s="108">
        <f>IF(D337="","",SUM($H$1:H337))</f>
        <v>78</v>
      </c>
      <c r="B337" s="102"/>
      <c r="C337" s="119" t="s">
        <v>255</v>
      </c>
      <c r="D337" s="104" t="s">
        <v>24</v>
      </c>
      <c r="E337" s="116">
        <v>1</v>
      </c>
      <c r="F337" s="117"/>
      <c r="G337" s="120">
        <f t="shared" si="24"/>
        <v>0</v>
      </c>
      <c r="H337" s="111">
        <f t="shared" si="21"/>
        <v>1</v>
      </c>
    </row>
    <row r="338" spans="1:8" s="93" customFormat="1" ht="15" x14ac:dyDescent="0.25">
      <c r="A338" s="108" t="str">
        <f>IF(D338="","",SUM($H$1:H338))</f>
        <v/>
      </c>
      <c r="B338" s="102"/>
      <c r="C338" s="150"/>
      <c r="D338" s="104"/>
      <c r="E338" s="116"/>
      <c r="F338" s="117"/>
      <c r="G338" s="120">
        <f t="shared" si="24"/>
        <v>0</v>
      </c>
      <c r="H338" s="111" t="str">
        <f t="shared" si="21"/>
        <v/>
      </c>
    </row>
    <row r="339" spans="1:8" s="93" customFormat="1" ht="15" x14ac:dyDescent="0.25">
      <c r="A339" s="108">
        <f>IF(D339="","",SUM($H$1:H339))</f>
        <v>79</v>
      </c>
      <c r="B339" s="102"/>
      <c r="C339" s="150" t="s">
        <v>256</v>
      </c>
      <c r="D339" s="104" t="s">
        <v>146</v>
      </c>
      <c r="E339" s="116">
        <v>1</v>
      </c>
      <c r="F339" s="117"/>
      <c r="G339" s="120">
        <f t="shared" si="24"/>
        <v>0</v>
      </c>
      <c r="H339" s="111">
        <f t="shared" si="21"/>
        <v>1</v>
      </c>
    </row>
    <row r="340" spans="1:8" s="93" customFormat="1" ht="15" x14ac:dyDescent="0.25">
      <c r="A340" s="108" t="str">
        <f>IF(D340="","",SUM($H$1:H340))</f>
        <v/>
      </c>
      <c r="B340" s="102"/>
      <c r="C340" s="131"/>
      <c r="D340" s="104"/>
      <c r="E340" s="116"/>
      <c r="F340" s="117"/>
      <c r="G340" s="107"/>
      <c r="H340" s="111" t="str">
        <f t="shared" si="21"/>
        <v/>
      </c>
    </row>
    <row r="341" spans="1:8" s="93" customFormat="1" ht="15.75" thickBot="1" x14ac:dyDescent="0.3">
      <c r="A341" s="171" t="str">
        <f>IF(D341="","",SUM($H$1:H341))</f>
        <v/>
      </c>
      <c r="B341" s="172"/>
      <c r="C341" s="309" t="s">
        <v>257</v>
      </c>
      <c r="D341" s="310"/>
      <c r="E341" s="310"/>
      <c r="F341" s="311"/>
      <c r="G341" s="132">
        <f>SUM(G331:G340)</f>
        <v>0</v>
      </c>
      <c r="H341" s="111" t="str">
        <f>IF(D341="","",1)</f>
        <v/>
      </c>
    </row>
    <row r="342" spans="1:8" s="93" customFormat="1" ht="15.75" thickTop="1" x14ac:dyDescent="0.25">
      <c r="A342" s="108"/>
      <c r="B342" s="102"/>
      <c r="C342" s="131"/>
      <c r="D342" s="104"/>
      <c r="E342" s="173"/>
      <c r="F342" s="117"/>
      <c r="G342" s="107"/>
      <c r="H342" s="111"/>
    </row>
    <row r="343" spans="1:8" s="93" customFormat="1" ht="15" x14ac:dyDescent="0.25">
      <c r="A343" s="101"/>
      <c r="B343" s="102"/>
      <c r="C343" s="174" t="s">
        <v>258</v>
      </c>
      <c r="D343" s="104"/>
      <c r="E343" s="105"/>
      <c r="F343" s="106"/>
      <c r="G343" s="107"/>
      <c r="H343" s="92"/>
    </row>
    <row r="344" spans="1:8" s="93" customFormat="1" ht="15" x14ac:dyDescent="0.25">
      <c r="A344" s="101"/>
      <c r="B344" s="102"/>
      <c r="C344" s="112"/>
      <c r="D344" s="104"/>
      <c r="E344" s="105"/>
      <c r="F344" s="106"/>
      <c r="G344" s="107"/>
      <c r="H344" s="92"/>
    </row>
    <row r="345" spans="1:8" s="93" customFormat="1" ht="15" x14ac:dyDescent="0.25">
      <c r="A345" s="101"/>
      <c r="B345" s="102"/>
      <c r="C345" s="112"/>
      <c r="D345" s="104"/>
      <c r="E345" s="105"/>
      <c r="F345" s="106"/>
      <c r="G345" s="107"/>
      <c r="H345" s="92"/>
    </row>
    <row r="346" spans="1:8" s="93" customFormat="1" ht="30" x14ac:dyDescent="0.25">
      <c r="A346" s="108"/>
      <c r="B346" s="102"/>
      <c r="C346" s="143" t="s">
        <v>259</v>
      </c>
      <c r="D346" s="104" t="s">
        <v>260</v>
      </c>
      <c r="E346" s="173"/>
      <c r="F346" s="175"/>
      <c r="G346" s="107">
        <f>G35</f>
        <v>0</v>
      </c>
      <c r="H346" s="111"/>
    </row>
    <row r="347" spans="1:8" s="93" customFormat="1" ht="15" x14ac:dyDescent="0.25">
      <c r="A347" s="108"/>
      <c r="B347" s="102"/>
      <c r="C347" s="109"/>
      <c r="D347" s="104"/>
      <c r="E347" s="105"/>
      <c r="F347" s="110"/>
      <c r="G347" s="107">
        <f>E347*F347</f>
        <v>0</v>
      </c>
      <c r="H347" s="111"/>
    </row>
    <row r="348" spans="1:8" s="93" customFormat="1" ht="15" x14ac:dyDescent="0.25">
      <c r="A348" s="108"/>
      <c r="B348" s="102"/>
      <c r="C348" s="143" t="s">
        <v>261</v>
      </c>
      <c r="D348" s="104" t="s">
        <v>260</v>
      </c>
      <c r="E348" s="173"/>
      <c r="F348" s="175"/>
      <c r="G348" s="107">
        <f>G58</f>
        <v>0</v>
      </c>
      <c r="H348" s="111"/>
    </row>
    <row r="349" spans="1:8" s="93" customFormat="1" ht="15" x14ac:dyDescent="0.25">
      <c r="A349" s="108"/>
      <c r="B349" s="102"/>
      <c r="C349" s="143"/>
      <c r="D349" s="104"/>
      <c r="E349" s="173"/>
      <c r="F349" s="175"/>
      <c r="G349" s="107"/>
      <c r="H349" s="111"/>
    </row>
    <row r="350" spans="1:8" s="129" customFormat="1" ht="30" x14ac:dyDescent="0.15">
      <c r="A350" s="123"/>
      <c r="B350" s="102"/>
      <c r="C350" s="176" t="s">
        <v>262</v>
      </c>
      <c r="D350" s="125" t="s">
        <v>260</v>
      </c>
      <c r="E350" s="177"/>
      <c r="F350" s="110"/>
      <c r="G350" s="178">
        <f>G96</f>
        <v>0</v>
      </c>
      <c r="H350" s="157"/>
    </row>
    <row r="351" spans="1:8" s="93" customFormat="1" ht="15" x14ac:dyDescent="0.25">
      <c r="A351" s="108"/>
      <c r="B351" s="102"/>
      <c r="C351" s="109"/>
      <c r="D351" s="104"/>
      <c r="E351" s="105"/>
      <c r="F351" s="110"/>
      <c r="G351" s="107">
        <f t="shared" ref="G351:G371" si="25">E351*F351</f>
        <v>0</v>
      </c>
      <c r="H351" s="111"/>
    </row>
    <row r="352" spans="1:8" s="93" customFormat="1" ht="15" x14ac:dyDescent="0.25">
      <c r="A352" s="108"/>
      <c r="B352" s="102"/>
      <c r="C352" s="143" t="s">
        <v>164</v>
      </c>
      <c r="D352" s="104" t="s">
        <v>260</v>
      </c>
      <c r="E352" s="179"/>
      <c r="F352" s="175"/>
      <c r="G352" s="107">
        <f>G129</f>
        <v>0</v>
      </c>
      <c r="H352" s="111"/>
    </row>
    <row r="353" spans="1:8" s="93" customFormat="1" ht="15" x14ac:dyDescent="0.25">
      <c r="A353" s="108"/>
      <c r="B353" s="102"/>
      <c r="C353" s="144"/>
      <c r="D353" s="104"/>
      <c r="E353" s="105"/>
      <c r="F353" s="175"/>
      <c r="G353" s="107">
        <f t="shared" si="25"/>
        <v>0</v>
      </c>
      <c r="H353" s="111"/>
    </row>
    <row r="354" spans="1:8" s="93" customFormat="1" ht="15" x14ac:dyDescent="0.25">
      <c r="A354" s="108"/>
      <c r="B354" s="102"/>
      <c r="C354" s="143" t="s">
        <v>165</v>
      </c>
      <c r="D354" s="104" t="s">
        <v>260</v>
      </c>
      <c r="E354" s="179"/>
      <c r="F354" s="175"/>
      <c r="G354" s="107">
        <f>G169</f>
        <v>0</v>
      </c>
      <c r="H354" s="111"/>
    </row>
    <row r="355" spans="1:8" s="93" customFormat="1" ht="15" x14ac:dyDescent="0.25">
      <c r="A355" s="108"/>
      <c r="B355" s="102"/>
      <c r="C355" s="144"/>
      <c r="D355" s="104"/>
      <c r="E355" s="179"/>
      <c r="F355" s="175"/>
      <c r="G355" s="107">
        <f t="shared" si="25"/>
        <v>0</v>
      </c>
      <c r="H355" s="111"/>
    </row>
    <row r="356" spans="1:8" s="93" customFormat="1" ht="15" x14ac:dyDescent="0.25">
      <c r="A356" s="108"/>
      <c r="B356" s="102"/>
      <c r="C356" s="143" t="s">
        <v>166</v>
      </c>
      <c r="D356" s="104" t="s">
        <v>260</v>
      </c>
      <c r="E356" s="179"/>
      <c r="F356" s="175"/>
      <c r="G356" s="107">
        <f>G199</f>
        <v>0</v>
      </c>
      <c r="H356" s="111"/>
    </row>
    <row r="357" spans="1:8" s="93" customFormat="1" ht="15" x14ac:dyDescent="0.25">
      <c r="A357" s="108"/>
      <c r="B357" s="102"/>
      <c r="C357" s="145"/>
      <c r="D357" s="104"/>
      <c r="E357" s="179"/>
      <c r="F357" s="175"/>
      <c r="G357" s="107">
        <f t="shared" si="25"/>
        <v>0</v>
      </c>
      <c r="H357" s="111"/>
    </row>
    <row r="358" spans="1:8" s="93" customFormat="1" ht="15" x14ac:dyDescent="0.25">
      <c r="A358" s="108"/>
      <c r="B358" s="102"/>
      <c r="C358" s="143" t="s">
        <v>167</v>
      </c>
      <c r="D358" s="104" t="s">
        <v>260</v>
      </c>
      <c r="E358" s="179"/>
      <c r="F358" s="175"/>
      <c r="G358" s="107">
        <f>G212</f>
        <v>0</v>
      </c>
      <c r="H358" s="111"/>
    </row>
    <row r="359" spans="1:8" s="93" customFormat="1" ht="15" x14ac:dyDescent="0.25">
      <c r="A359" s="108"/>
      <c r="B359" s="102"/>
      <c r="C359" s="144"/>
      <c r="D359" s="104"/>
      <c r="E359" s="179"/>
      <c r="F359" s="175"/>
      <c r="G359" s="107">
        <f t="shared" si="25"/>
        <v>0</v>
      </c>
      <c r="H359" s="111"/>
    </row>
    <row r="360" spans="1:8" s="93" customFormat="1" ht="30" x14ac:dyDescent="0.25">
      <c r="A360" s="108"/>
      <c r="B360" s="102"/>
      <c r="C360" s="143" t="s">
        <v>168</v>
      </c>
      <c r="D360" s="104" t="s">
        <v>260</v>
      </c>
      <c r="E360" s="179"/>
      <c r="F360" s="175"/>
      <c r="G360" s="107">
        <f>G245</f>
        <v>0</v>
      </c>
      <c r="H360" s="111"/>
    </row>
    <row r="361" spans="1:8" s="93" customFormat="1" ht="15" x14ac:dyDescent="0.25">
      <c r="A361" s="108"/>
      <c r="B361" s="102"/>
      <c r="C361" s="144"/>
      <c r="D361" s="104"/>
      <c r="E361" s="179"/>
      <c r="F361" s="175"/>
      <c r="G361" s="107">
        <f t="shared" si="25"/>
        <v>0</v>
      </c>
      <c r="H361" s="111"/>
    </row>
    <row r="362" spans="1:8" s="93" customFormat="1" ht="15" x14ac:dyDescent="0.25">
      <c r="A362" s="108"/>
      <c r="B362" s="102"/>
      <c r="C362" s="143" t="s">
        <v>169</v>
      </c>
      <c r="D362" s="104" t="s">
        <v>260</v>
      </c>
      <c r="E362" s="179"/>
      <c r="F362" s="175"/>
      <c r="G362" s="107">
        <f>G265</f>
        <v>0</v>
      </c>
      <c r="H362" s="111"/>
    </row>
    <row r="363" spans="1:8" s="93" customFormat="1" ht="15" x14ac:dyDescent="0.25">
      <c r="A363" s="108"/>
      <c r="B363" s="102"/>
      <c r="C363" s="144"/>
      <c r="D363" s="104"/>
      <c r="E363" s="105"/>
      <c r="F363" s="175"/>
      <c r="G363" s="107">
        <f t="shared" si="25"/>
        <v>0</v>
      </c>
      <c r="H363" s="111"/>
    </row>
    <row r="364" spans="1:8" s="93" customFormat="1" ht="15" x14ac:dyDescent="0.25">
      <c r="A364" s="108"/>
      <c r="B364" s="102"/>
      <c r="C364" s="143" t="s">
        <v>170</v>
      </c>
      <c r="D364" s="104" t="s">
        <v>260</v>
      </c>
      <c r="E364" s="179"/>
      <c r="F364" s="175"/>
      <c r="G364" s="107">
        <f>G273</f>
        <v>0</v>
      </c>
      <c r="H364" s="111"/>
    </row>
    <row r="365" spans="1:8" s="93" customFormat="1" ht="15" x14ac:dyDescent="0.25">
      <c r="A365" s="108"/>
      <c r="B365" s="102"/>
      <c r="C365" s="144"/>
      <c r="D365" s="104"/>
      <c r="E365" s="105"/>
      <c r="F365" s="175"/>
      <c r="G365" s="107">
        <f t="shared" si="25"/>
        <v>0</v>
      </c>
      <c r="H365" s="111"/>
    </row>
    <row r="366" spans="1:8" s="93" customFormat="1" ht="15" x14ac:dyDescent="0.25">
      <c r="A366" s="108"/>
      <c r="B366" s="102"/>
      <c r="C366" s="144" t="s">
        <v>171</v>
      </c>
      <c r="D366" s="104" t="s">
        <v>260</v>
      </c>
      <c r="E366" s="179"/>
      <c r="F366" s="175"/>
      <c r="G366" s="107">
        <f>G284</f>
        <v>0</v>
      </c>
      <c r="H366" s="111"/>
    </row>
    <row r="367" spans="1:8" s="93" customFormat="1" ht="15" x14ac:dyDescent="0.25">
      <c r="A367" s="108"/>
      <c r="B367" s="102"/>
      <c r="C367" s="144"/>
      <c r="D367" s="104"/>
      <c r="E367" s="180"/>
      <c r="F367" s="175"/>
      <c r="G367" s="107"/>
      <c r="H367" s="111"/>
    </row>
    <row r="368" spans="1:8" s="93" customFormat="1" ht="15" x14ac:dyDescent="0.25">
      <c r="A368" s="108"/>
      <c r="B368" s="102"/>
      <c r="C368" s="143" t="s">
        <v>172</v>
      </c>
      <c r="D368" s="104" t="s">
        <v>260</v>
      </c>
      <c r="E368" s="179"/>
      <c r="F368" s="175"/>
      <c r="G368" s="107">
        <f>G294</f>
        <v>0</v>
      </c>
      <c r="H368" s="111"/>
    </row>
    <row r="369" spans="1:12" s="93" customFormat="1" ht="15" x14ac:dyDescent="0.25">
      <c r="A369" s="108"/>
      <c r="B369" s="102"/>
      <c r="C369" s="144"/>
      <c r="D369" s="104"/>
      <c r="E369" s="105"/>
      <c r="F369" s="175"/>
      <c r="G369" s="107">
        <f t="shared" si="25"/>
        <v>0</v>
      </c>
      <c r="H369" s="111"/>
    </row>
    <row r="370" spans="1:12" s="93" customFormat="1" ht="15" x14ac:dyDescent="0.25">
      <c r="A370" s="108"/>
      <c r="B370" s="102"/>
      <c r="C370" s="143" t="s">
        <v>263</v>
      </c>
      <c r="D370" s="104" t="s">
        <v>260</v>
      </c>
      <c r="E370" s="179"/>
      <c r="F370" s="175"/>
      <c r="G370" s="107">
        <f>G315</f>
        <v>0</v>
      </c>
      <c r="H370" s="111"/>
    </row>
    <row r="371" spans="1:12" s="93" customFormat="1" ht="15" x14ac:dyDescent="0.25">
      <c r="A371" s="108"/>
      <c r="B371" s="102"/>
      <c r="C371" s="144"/>
      <c r="D371" s="104"/>
      <c r="E371" s="105"/>
      <c r="F371" s="175"/>
      <c r="G371" s="107">
        <f t="shared" si="25"/>
        <v>0</v>
      </c>
      <c r="H371" s="111"/>
    </row>
    <row r="372" spans="1:12" s="93" customFormat="1" ht="15" x14ac:dyDescent="0.25">
      <c r="A372" s="108"/>
      <c r="B372" s="102"/>
      <c r="C372" s="143" t="s">
        <v>245</v>
      </c>
      <c r="D372" s="104" t="s">
        <v>260</v>
      </c>
      <c r="E372" s="179"/>
      <c r="F372" s="175"/>
      <c r="G372" s="107">
        <f>G329</f>
        <v>0</v>
      </c>
      <c r="H372" s="111"/>
    </row>
    <row r="373" spans="1:12" s="93" customFormat="1" ht="15" x14ac:dyDescent="0.25">
      <c r="A373" s="108"/>
      <c r="B373" s="102"/>
      <c r="C373" s="144"/>
      <c r="D373" s="104"/>
      <c r="E373" s="180"/>
      <c r="F373" s="175"/>
      <c r="G373" s="107"/>
      <c r="H373" s="111"/>
    </row>
    <row r="374" spans="1:12" s="93" customFormat="1" ht="15" x14ac:dyDescent="0.25">
      <c r="A374" s="108"/>
      <c r="B374" s="102"/>
      <c r="C374" s="143" t="s">
        <v>264</v>
      </c>
      <c r="D374" s="104" t="s">
        <v>260</v>
      </c>
      <c r="E374" s="179"/>
      <c r="F374" s="175"/>
      <c r="G374" s="107">
        <f>G341</f>
        <v>0</v>
      </c>
      <c r="H374" s="111"/>
    </row>
    <row r="375" spans="1:12" s="93" customFormat="1" ht="15" x14ac:dyDescent="0.25">
      <c r="A375" s="171" t="str">
        <f>IF(D375="","",SUM($H$1:H375))</f>
        <v/>
      </c>
      <c r="B375" s="172"/>
      <c r="C375" s="181"/>
      <c r="D375" s="104"/>
      <c r="E375" s="137"/>
      <c r="F375" s="106"/>
      <c r="G375" s="107"/>
      <c r="H375" s="111" t="str">
        <f>IF(D375="","",1)</f>
        <v/>
      </c>
    </row>
    <row r="376" spans="1:12" s="93" customFormat="1" ht="15" x14ac:dyDescent="0.25">
      <c r="A376" s="108" t="str">
        <f>IF(D376="","",SUM($H$1:H376))</f>
        <v/>
      </c>
      <c r="B376" s="102"/>
      <c r="C376" s="182"/>
      <c r="D376" s="183"/>
      <c r="E376" s="183"/>
      <c r="F376" s="184"/>
      <c r="G376" s="185"/>
      <c r="H376" s="111" t="str">
        <f>IF(D376="","",1)</f>
        <v/>
      </c>
    </row>
    <row r="377" spans="1:12" s="93" customFormat="1" ht="15" x14ac:dyDescent="0.25">
      <c r="A377" s="108" t="str">
        <f>IF(D377="","",SUM($H$1:H377))</f>
        <v/>
      </c>
      <c r="B377" s="102"/>
      <c r="C377" s="315" t="s">
        <v>265</v>
      </c>
      <c r="D377" s="316"/>
      <c r="E377" s="316"/>
      <c r="F377" s="317"/>
      <c r="G377" s="120">
        <f>SUM(G343:G375)</f>
        <v>0</v>
      </c>
      <c r="H377" s="111" t="str">
        <f>IF(D377="","",1)</f>
        <v/>
      </c>
    </row>
    <row r="378" spans="1:12" s="93" customFormat="1" ht="15" x14ac:dyDescent="0.25">
      <c r="A378" s="171"/>
      <c r="B378" s="172"/>
      <c r="C378" s="186"/>
      <c r="D378" s="187"/>
      <c r="E378" s="188"/>
      <c r="F378" s="189"/>
      <c r="G378" s="190"/>
      <c r="H378" s="111"/>
    </row>
    <row r="379" spans="1:12" s="82" customFormat="1" ht="15.75" x14ac:dyDescent="0.25">
      <c r="A379" s="191"/>
      <c r="B379" s="192"/>
      <c r="C379" s="193"/>
      <c r="D379" s="194"/>
      <c r="E379" s="195"/>
      <c r="F379" s="196"/>
      <c r="G379" s="197"/>
      <c r="H379" s="111"/>
    </row>
    <row r="380" spans="1:12" s="82" customFormat="1" ht="15.75" x14ac:dyDescent="0.25">
      <c r="A380" s="191"/>
      <c r="B380" s="192"/>
      <c r="C380" s="198" t="s">
        <v>266</v>
      </c>
      <c r="D380" s="194"/>
      <c r="E380" s="195"/>
      <c r="F380" s="196"/>
      <c r="G380" s="199"/>
      <c r="H380" s="111"/>
    </row>
    <row r="381" spans="1:12" s="82" customFormat="1" ht="15.75" x14ac:dyDescent="0.25">
      <c r="A381" s="191"/>
      <c r="B381" s="192"/>
      <c r="C381" s="193"/>
      <c r="D381" s="194"/>
      <c r="E381" s="195"/>
      <c r="F381" s="196"/>
      <c r="G381" s="199"/>
      <c r="H381" s="111"/>
    </row>
    <row r="382" spans="1:12" s="82" customFormat="1" ht="15.75" x14ac:dyDescent="0.25">
      <c r="A382" s="191"/>
      <c r="B382" s="192"/>
      <c r="C382" s="193"/>
      <c r="D382" s="194"/>
      <c r="E382" s="195"/>
      <c r="F382" s="196"/>
      <c r="G382" s="199"/>
      <c r="H382" s="111"/>
    </row>
    <row r="383" spans="1:12" s="82" customFormat="1" ht="15.75" x14ac:dyDescent="0.25">
      <c r="A383" s="191"/>
      <c r="B383" s="192"/>
      <c r="C383" s="193"/>
      <c r="D383" s="194"/>
      <c r="E383" s="195"/>
      <c r="F383" s="196"/>
      <c r="G383" s="199"/>
      <c r="H383" s="111"/>
    </row>
    <row r="384" spans="1:12" s="82" customFormat="1" ht="37.5" customHeight="1" x14ac:dyDescent="0.25">
      <c r="A384" s="191"/>
      <c r="B384" s="192"/>
      <c r="C384" s="200" t="s">
        <v>267</v>
      </c>
      <c r="D384" s="194" t="s">
        <v>260</v>
      </c>
      <c r="E384" s="195"/>
      <c r="F384" s="196"/>
      <c r="G384" s="199">
        <f>'LOT 01A  MAC-GO '!H64</f>
        <v>0</v>
      </c>
      <c r="H384" s="111"/>
      <c r="K384" s="201"/>
      <c r="L384" s="202"/>
    </row>
    <row r="385" spans="1:12" s="82" customFormat="1" ht="15.75" x14ac:dyDescent="0.25">
      <c r="A385" s="191"/>
      <c r="B385" s="192"/>
      <c r="C385" s="193"/>
      <c r="D385" s="194"/>
      <c r="E385" s="195"/>
      <c r="F385" s="196"/>
      <c r="G385" s="199"/>
      <c r="H385" s="111"/>
      <c r="K385" s="203"/>
      <c r="L385" s="203"/>
    </row>
    <row r="386" spans="1:12" s="82" customFormat="1" ht="15.75" x14ac:dyDescent="0.25">
      <c r="A386" s="191"/>
      <c r="B386" s="192"/>
      <c r="C386" s="193"/>
      <c r="D386" s="194"/>
      <c r="E386" s="195"/>
      <c r="F386" s="196"/>
      <c r="G386" s="199"/>
      <c r="H386" s="111"/>
      <c r="K386" s="203"/>
      <c r="L386" s="203"/>
    </row>
    <row r="387" spans="1:12" s="82" customFormat="1" ht="30" customHeight="1" x14ac:dyDescent="0.25">
      <c r="A387" s="191"/>
      <c r="B387" s="192"/>
      <c r="C387" s="200" t="s">
        <v>268</v>
      </c>
      <c r="D387" s="194" t="s">
        <v>260</v>
      </c>
      <c r="E387" s="195"/>
      <c r="F387" s="196"/>
      <c r="G387" s="199">
        <f>'lot 01B MPDT'!G377</f>
        <v>0</v>
      </c>
      <c r="H387" s="111"/>
      <c r="K387" s="201"/>
      <c r="L387" s="202"/>
    </row>
    <row r="388" spans="1:12" s="82" customFormat="1" ht="15.75" x14ac:dyDescent="0.25">
      <c r="A388" s="191"/>
      <c r="B388" s="192"/>
      <c r="C388" s="193"/>
      <c r="D388" s="194"/>
      <c r="E388" s="195"/>
      <c r="F388" s="196"/>
      <c r="G388" s="199"/>
      <c r="H388" s="111"/>
      <c r="K388" s="203"/>
      <c r="L388" s="203"/>
    </row>
    <row r="389" spans="1:12" s="82" customFormat="1" ht="15.75" x14ac:dyDescent="0.25">
      <c r="A389" s="204"/>
      <c r="B389" s="205"/>
      <c r="C389" s="206"/>
      <c r="D389" s="207"/>
      <c r="E389" s="208"/>
      <c r="F389" s="209"/>
      <c r="G389" s="210"/>
      <c r="H389" s="111"/>
      <c r="K389" s="203"/>
      <c r="L389" s="203"/>
    </row>
    <row r="390" spans="1:12" s="82" customFormat="1" ht="15.75" x14ac:dyDescent="0.25">
      <c r="A390" s="211"/>
      <c r="B390" s="212"/>
      <c r="C390" s="213"/>
      <c r="D390" s="214"/>
      <c r="E390" s="215"/>
      <c r="F390" s="216"/>
      <c r="G390" s="199"/>
      <c r="H390" s="111"/>
      <c r="K390" s="203"/>
      <c r="L390" s="203"/>
    </row>
    <row r="391" spans="1:12" s="82" customFormat="1" ht="15.75" x14ac:dyDescent="0.25">
      <c r="A391" s="211"/>
      <c r="B391" s="84"/>
      <c r="C391" s="217"/>
      <c r="D391" s="218" t="s">
        <v>269</v>
      </c>
      <c r="E391" s="217"/>
      <c r="F391" s="219"/>
      <c r="G391" s="199">
        <f>SUM(G380:G389)</f>
        <v>0</v>
      </c>
      <c r="H391" s="111"/>
      <c r="K391" s="201"/>
      <c r="L391" s="202"/>
    </row>
    <row r="392" spans="1:12" s="82" customFormat="1" ht="15.75" x14ac:dyDescent="0.25">
      <c r="A392" s="211"/>
      <c r="B392" s="84"/>
      <c r="C392" s="318" t="s">
        <v>271</v>
      </c>
      <c r="D392" s="318"/>
      <c r="E392" s="318"/>
      <c r="F392" s="219"/>
      <c r="G392" s="199">
        <f>G391*3/100</f>
        <v>0</v>
      </c>
      <c r="H392" s="111"/>
      <c r="K392" s="201"/>
      <c r="L392" s="202"/>
    </row>
    <row r="393" spans="1:12" s="82" customFormat="1" ht="15.75" x14ac:dyDescent="0.25">
      <c r="A393" s="222"/>
      <c r="B393" s="223"/>
      <c r="C393" s="239"/>
      <c r="D393" s="239"/>
      <c r="E393" s="240"/>
      <c r="F393" s="227"/>
      <c r="G393" s="210"/>
      <c r="H393" s="111"/>
      <c r="K393" s="201"/>
      <c r="L393" s="202"/>
    </row>
    <row r="394" spans="1:12" s="82" customFormat="1" ht="15.75" x14ac:dyDescent="0.25">
      <c r="A394" s="211"/>
      <c r="B394" s="84"/>
      <c r="C394" s="218"/>
      <c r="D394" s="218"/>
      <c r="E394" s="217"/>
      <c r="F394" s="219"/>
      <c r="G394" s="199"/>
      <c r="H394" s="111"/>
      <c r="K394" s="201"/>
      <c r="L394" s="202"/>
    </row>
    <row r="395" spans="1:12" s="82" customFormat="1" ht="15.75" x14ac:dyDescent="0.25">
      <c r="A395" s="211"/>
      <c r="B395" s="84"/>
      <c r="C395" s="217"/>
      <c r="D395" s="218" t="s">
        <v>269</v>
      </c>
      <c r="E395" s="217"/>
      <c r="F395" s="219"/>
      <c r="G395" s="199">
        <f>SUM(G390:G393)</f>
        <v>0</v>
      </c>
      <c r="H395" s="111"/>
      <c r="K395" s="201"/>
      <c r="L395" s="202"/>
    </row>
    <row r="396" spans="1:12" s="82" customFormat="1" ht="15.75" x14ac:dyDescent="0.25">
      <c r="A396" s="211"/>
      <c r="B396" s="84"/>
      <c r="C396" s="220"/>
      <c r="D396" s="218" t="s">
        <v>270</v>
      </c>
      <c r="E396" s="221"/>
      <c r="F396" s="219"/>
      <c r="G396" s="199">
        <f>G395*0.2</f>
        <v>0</v>
      </c>
      <c r="H396" s="111"/>
    </row>
    <row r="397" spans="1:12" s="82" customFormat="1" ht="15.75" x14ac:dyDescent="0.25">
      <c r="A397" s="222"/>
      <c r="B397" s="223"/>
      <c r="C397" s="224"/>
      <c r="D397" s="225"/>
      <c r="E397" s="226"/>
      <c r="F397" s="227"/>
      <c r="G397" s="210"/>
      <c r="H397" s="111"/>
    </row>
    <row r="398" spans="1:12" s="82" customFormat="1" ht="15.75" x14ac:dyDescent="0.25">
      <c r="A398" s="211"/>
      <c r="B398" s="84"/>
      <c r="C398" s="220"/>
      <c r="D398" s="228"/>
      <c r="E398" s="221"/>
      <c r="F398" s="219"/>
      <c r="G398" s="199"/>
      <c r="H398" s="111"/>
    </row>
    <row r="399" spans="1:12" s="82" customFormat="1" ht="15.75" x14ac:dyDescent="0.25">
      <c r="A399" s="211"/>
      <c r="B399" s="307" t="s">
        <v>272</v>
      </c>
      <c r="C399" s="307"/>
      <c r="D399" s="307"/>
      <c r="E399" s="307"/>
      <c r="F399" s="308"/>
      <c r="G399" s="199">
        <f>SUM(G394:G397)</f>
        <v>0</v>
      </c>
      <c r="H399" s="111"/>
    </row>
    <row r="400" spans="1:12" s="82" customFormat="1" ht="16.5" thickBot="1" x14ac:dyDescent="0.3">
      <c r="A400" s="229"/>
      <c r="B400" s="230"/>
      <c r="C400" s="231"/>
      <c r="D400" s="232"/>
      <c r="E400" s="233"/>
      <c r="F400" s="234"/>
      <c r="G400" s="235"/>
      <c r="H400" s="111"/>
    </row>
    <row r="401" spans="8:8" ht="15" x14ac:dyDescent="0.25">
      <c r="H401" s="111" t="str">
        <f t="shared" ref="H401:H407" si="26">IF(D401="","",1)</f>
        <v/>
      </c>
    </row>
    <row r="402" spans="8:8" ht="15" x14ac:dyDescent="0.25">
      <c r="H402" s="111" t="str">
        <f t="shared" si="26"/>
        <v/>
      </c>
    </row>
    <row r="403" spans="8:8" ht="15" x14ac:dyDescent="0.25">
      <c r="H403" s="111" t="str">
        <f t="shared" si="26"/>
        <v/>
      </c>
    </row>
    <row r="404" spans="8:8" ht="15" x14ac:dyDescent="0.25">
      <c r="H404" s="111" t="str">
        <f t="shared" si="26"/>
        <v/>
      </c>
    </row>
    <row r="405" spans="8:8" ht="15" x14ac:dyDescent="0.25">
      <c r="H405" s="111" t="str">
        <f t="shared" si="26"/>
        <v/>
      </c>
    </row>
    <row r="406" spans="8:8" ht="15" x14ac:dyDescent="0.25">
      <c r="H406" s="111" t="str">
        <f t="shared" si="26"/>
        <v/>
      </c>
    </row>
    <row r="407" spans="8:8" ht="15" x14ac:dyDescent="0.25">
      <c r="H407" s="111" t="str">
        <f t="shared" si="26"/>
        <v/>
      </c>
    </row>
  </sheetData>
  <mergeCells count="19">
    <mergeCell ref="C169:F169"/>
    <mergeCell ref="C392:E392"/>
    <mergeCell ref="A1:G1"/>
    <mergeCell ref="C35:F35"/>
    <mergeCell ref="C58:F58"/>
    <mergeCell ref="C96:F96"/>
    <mergeCell ref="C129:F129"/>
    <mergeCell ref="B399:F399"/>
    <mergeCell ref="C199:F199"/>
    <mergeCell ref="C212:F212"/>
    <mergeCell ref="C245:F245"/>
    <mergeCell ref="C265:F265"/>
    <mergeCell ref="C273:F273"/>
    <mergeCell ref="C284:F284"/>
    <mergeCell ref="C294:F294"/>
    <mergeCell ref="C315:F315"/>
    <mergeCell ref="C329:F329"/>
    <mergeCell ref="C341:F341"/>
    <mergeCell ref="C377:F377"/>
  </mergeCells>
  <pageMargins left="0.39370078740157483" right="0.39370078740157483" top="0.74803149606299213" bottom="0.74803149606299213" header="0.31496062992125984" footer="0.31496062992125984"/>
  <pageSetup paperSize="9" scale="88" orientation="portrait" r:id="rId1"/>
  <headerFooter>
    <oddHeader>&amp;L&amp;"TIMES,Gras"NANCY - COUR ADMINISTRATIVE D'APPEL&amp;"TIMES,Normal"
Mise en accessibilité et séparation des flux du RDC de la cour&amp;R&amp;"TIMES,Gras"PRO-DCE
CDPGF - Décembre 2025</oddHeader>
    <oddFooter>&amp;C&amp;P</oddFooter>
  </headerFooter>
  <rowBreaks count="3" manualBreakCount="3">
    <brk id="129" max="6" man="1"/>
    <brk id="341" max="6" man="1"/>
    <brk id="378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PDG01</vt:lpstr>
      <vt:lpstr>LOT 01A  MAC-GO </vt:lpstr>
      <vt:lpstr>lot 01B MPDT</vt:lpstr>
      <vt:lpstr>'LOT 01A  MAC-GO '!Impression_des_titres</vt:lpstr>
      <vt:lpstr>'lot 01B MPDT'!Impression_des_titres</vt:lpstr>
      <vt:lpstr>'LOT 01A  MAC-GO '!Zone_d_impression</vt:lpstr>
      <vt:lpstr>'lot 01B MPDT'!Zone_d_impression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Grandfils</dc:creator>
  <cp:lastModifiedBy>Philippe Grandfils</cp:lastModifiedBy>
  <cp:lastPrinted>2026-02-05T10:56:58Z</cp:lastPrinted>
  <dcterms:created xsi:type="dcterms:W3CDTF">2025-12-19T13:31:40Z</dcterms:created>
  <dcterms:modified xsi:type="dcterms:W3CDTF">2026-02-05T15:43:05Z</dcterms:modified>
</cp:coreProperties>
</file>